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G:\RA Development\People\Meacoe, Dan\YE forms changes\2024-25\"/>
    </mc:Choice>
  </mc:AlternateContent>
  <xr:revisionPtr revIDLastSave="0" documentId="13_ncr:1_{6B2EA5E1-1ACE-4875-90C9-566B4206E39F}" xr6:coauthVersionLast="36" xr6:coauthVersionMax="47" xr10:uidLastSave="{00000000-0000-0000-0000-000000000000}"/>
  <bookViews>
    <workbookView xWindow="0" yWindow="0" windowWidth="28800" windowHeight="11625" xr2:uid="{DD3A94D5-2A3B-44C1-B8B5-FF1C5A1E1307}"/>
  </bookViews>
  <sheets>
    <sheet name="YE05" sheetId="1" r:id="rId1"/>
    <sheet name="Lookups"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1" l="1"/>
  <c r="A1" i="1"/>
  <c r="A24" i="1"/>
  <c r="A21" i="1"/>
  <c r="A18" i="1"/>
  <c r="B10" i="1"/>
  <c r="F9" i="1" l="1"/>
  <c r="F10" i="1" s="1"/>
</calcChain>
</file>

<file path=xl/sharedStrings.xml><?xml version="1.0" encoding="utf-8"?>
<sst xmlns="http://schemas.openxmlformats.org/spreadsheetml/2006/main" count="544" uniqueCount="544">
  <si>
    <t>Department</t>
  </si>
  <si>
    <t>Form completed by</t>
  </si>
  <si>
    <t>Email address</t>
  </si>
  <si>
    <t>Please complete all fields coloured orange</t>
  </si>
  <si>
    <t>DD</t>
  </si>
  <si>
    <t>Department code</t>
  </si>
  <si>
    <t>Dept code (pre-populates based on above)</t>
  </si>
  <si>
    <t>School of Geography and the Environment</t>
  </si>
  <si>
    <t>AC</t>
  </si>
  <si>
    <t>Social and Cultural Anthropology</t>
  </si>
  <si>
    <t>AE</t>
  </si>
  <si>
    <t>Environmental Change Institute</t>
  </si>
  <si>
    <t>AF</t>
  </si>
  <si>
    <t>Target Discovery Institute</t>
  </si>
  <si>
    <t>AJ</t>
  </si>
  <si>
    <t>Biochemistry</t>
  </si>
  <si>
    <t>AL</t>
  </si>
  <si>
    <t>Statistics</t>
  </si>
  <si>
    <t>AM</t>
  </si>
  <si>
    <t>Oncology</t>
  </si>
  <si>
    <t>AN</t>
  </si>
  <si>
    <t>Plant Sciences</t>
  </si>
  <si>
    <t>AP</t>
  </si>
  <si>
    <t>Physiology</t>
  </si>
  <si>
    <t>AS</t>
  </si>
  <si>
    <t>Zoology</t>
  </si>
  <si>
    <t>AT</t>
  </si>
  <si>
    <t>Physiology Anatomy and Genetics</t>
  </si>
  <si>
    <t>AV</t>
  </si>
  <si>
    <t>Medawar Building</t>
  </si>
  <si>
    <t>AW</t>
  </si>
  <si>
    <t>English Faculty</t>
  </si>
  <si>
    <t>AX</t>
  </si>
  <si>
    <t>KIR</t>
  </si>
  <si>
    <t>AZ</t>
  </si>
  <si>
    <t>Estates Services</t>
  </si>
  <si>
    <t>JW</t>
  </si>
  <si>
    <t>Linguistics Philology and Phonetics</t>
  </si>
  <si>
    <t>E1</t>
  </si>
  <si>
    <t>Pitt Rivers Museum</t>
  </si>
  <si>
    <t>AB</t>
  </si>
  <si>
    <t>MRC Brain Network Dynamics Unit (BNDU)</t>
  </si>
  <si>
    <t>CJ</t>
  </si>
  <si>
    <t>BDI - NDM</t>
  </si>
  <si>
    <t>CR</t>
  </si>
  <si>
    <t>BDI - NDPH</t>
  </si>
  <si>
    <t>CS</t>
  </si>
  <si>
    <t>The George Institute Oxford</t>
  </si>
  <si>
    <t>EV</t>
  </si>
  <si>
    <t>Oxford University Innovation Centres Limited</t>
  </si>
  <si>
    <t>VX</t>
  </si>
  <si>
    <t>Temporary Staffing Service</t>
  </si>
  <si>
    <t>KT</t>
  </si>
  <si>
    <t>FRS Adjustments</t>
  </si>
  <si>
    <t>V1</t>
  </si>
  <si>
    <t>National Perinatal Epidemiology Unit</t>
  </si>
  <si>
    <t>B2</t>
  </si>
  <si>
    <t>Facilities and Site Services - Public Health</t>
  </si>
  <si>
    <t>B3</t>
  </si>
  <si>
    <t>Structural Biology</t>
  </si>
  <si>
    <t>B5</t>
  </si>
  <si>
    <t>Centre for Neural Circuits and Behaviour</t>
  </si>
  <si>
    <t>B8</t>
  </si>
  <si>
    <t>Tropical Medicine</t>
  </si>
  <si>
    <t>B9</t>
  </si>
  <si>
    <t>Law Faculty</t>
  </si>
  <si>
    <t>BA</t>
  </si>
  <si>
    <t>Cancer Centre</t>
  </si>
  <si>
    <t>BB</t>
  </si>
  <si>
    <t>Classics Faculty</t>
  </si>
  <si>
    <t>BE</t>
  </si>
  <si>
    <t>NDM Strategic</t>
  </si>
  <si>
    <t>BH</t>
  </si>
  <si>
    <t>Mathematical Institute</t>
  </si>
  <si>
    <t>BK</t>
  </si>
  <si>
    <t>Computer Science</t>
  </si>
  <si>
    <t>BL</t>
  </si>
  <si>
    <t>Anatomy and Genetics - Research</t>
  </si>
  <si>
    <t>BQ</t>
  </si>
  <si>
    <t>Medical Sciences Divisional Office</t>
  </si>
  <si>
    <t>BR</t>
  </si>
  <si>
    <t>Doctoral Training Centre - MSD</t>
  </si>
  <si>
    <t>BS</t>
  </si>
  <si>
    <t>Dunn School of Pathology</t>
  </si>
  <si>
    <t>BV</t>
  </si>
  <si>
    <t>Pharmacology</t>
  </si>
  <si>
    <t>BW</t>
  </si>
  <si>
    <t>Population Health</t>
  </si>
  <si>
    <t>BX</t>
  </si>
  <si>
    <t>Primary Care Health Sciences</t>
  </si>
  <si>
    <t>BZ</t>
  </si>
  <si>
    <t>Social Sciences Division</t>
  </si>
  <si>
    <t>C0</t>
  </si>
  <si>
    <t>Medieval and Modern Languages Faculty</t>
  </si>
  <si>
    <t>CA</t>
  </si>
  <si>
    <t>RDM</t>
  </si>
  <si>
    <t>CC</t>
  </si>
  <si>
    <t>History Faculty</t>
  </si>
  <si>
    <t>CD</t>
  </si>
  <si>
    <t>RDM Investigative Medicine</t>
  </si>
  <si>
    <t>CF</t>
  </si>
  <si>
    <t>Music Faculty</t>
  </si>
  <si>
    <t>CG</t>
  </si>
  <si>
    <t>CK</t>
  </si>
  <si>
    <t>Experimental Psychology</t>
  </si>
  <si>
    <t>CQ</t>
  </si>
  <si>
    <t>Politics and International Relations</t>
  </si>
  <si>
    <t>CT</t>
  </si>
  <si>
    <t>Economics</t>
  </si>
  <si>
    <t>CU</t>
  </si>
  <si>
    <t>Social Policy and Intervention</t>
  </si>
  <si>
    <t>CV</t>
  </si>
  <si>
    <t>Socio-Legal Studies Centre</t>
  </si>
  <si>
    <t>CX</t>
  </si>
  <si>
    <t>Sociology</t>
  </si>
  <si>
    <t>CY</t>
  </si>
  <si>
    <t>Oxford Internet Institute</t>
  </si>
  <si>
    <t>CZ</t>
  </si>
  <si>
    <t>Social Sciences - HQ</t>
  </si>
  <si>
    <t>D3</t>
  </si>
  <si>
    <t>Astrophysics</t>
  </si>
  <si>
    <t>DB</t>
  </si>
  <si>
    <t>Atmospheric Ocean and Planet Physics</t>
  </si>
  <si>
    <t>DC</t>
  </si>
  <si>
    <t>MPLS Doctoral Training Centre</t>
  </si>
  <si>
    <t>Engineering Science</t>
  </si>
  <si>
    <t>DF</t>
  </si>
  <si>
    <t>Earth Sciences</t>
  </si>
  <si>
    <t>DG</t>
  </si>
  <si>
    <t>Inorganic Chemistry</t>
  </si>
  <si>
    <t>DH</t>
  </si>
  <si>
    <t>Materials</t>
  </si>
  <si>
    <t>DJ</t>
  </si>
  <si>
    <t>Condensed Matter Physics</t>
  </si>
  <si>
    <t>DK</t>
  </si>
  <si>
    <t>Particle Physics</t>
  </si>
  <si>
    <t>DL</t>
  </si>
  <si>
    <t>Organic Chemistry</t>
  </si>
  <si>
    <t>DM</t>
  </si>
  <si>
    <t>Physical and Theoretical Chemistry</t>
  </si>
  <si>
    <t>DN</t>
  </si>
  <si>
    <t>Chemistry</t>
  </si>
  <si>
    <t>DP</t>
  </si>
  <si>
    <t>Chemical Biology</t>
  </si>
  <si>
    <t>DQ</t>
  </si>
  <si>
    <t>Theoretical Physics</t>
  </si>
  <si>
    <t>DR</t>
  </si>
  <si>
    <t>Begbroke Directorate</t>
  </si>
  <si>
    <t>DS</t>
  </si>
  <si>
    <t>Physics - Central</t>
  </si>
  <si>
    <t>DT</t>
  </si>
  <si>
    <t>Atomic and Laser Physics</t>
  </si>
  <si>
    <t>DU</t>
  </si>
  <si>
    <t>Chemistry Research Laboratory</t>
  </si>
  <si>
    <t>DW</t>
  </si>
  <si>
    <t>Theology and Religion Faculty</t>
  </si>
  <si>
    <t>DX</t>
  </si>
  <si>
    <t>Humanities Division Department</t>
  </si>
  <si>
    <t>E0</t>
  </si>
  <si>
    <t>IT Services</t>
  </si>
  <si>
    <t>E2</t>
  </si>
  <si>
    <t>Oxford e-Research Centre</t>
  </si>
  <si>
    <t>E9</t>
  </si>
  <si>
    <t>Archaeology Institute</t>
  </si>
  <si>
    <t>EB</t>
  </si>
  <si>
    <t>Archaeology Research Laboratory</t>
  </si>
  <si>
    <t>EC</t>
  </si>
  <si>
    <t>Ashmolean Museum</t>
  </si>
  <si>
    <t>ED</t>
  </si>
  <si>
    <t>Education</t>
  </si>
  <si>
    <t>EP</t>
  </si>
  <si>
    <t>Continuing Education (Public Programmes)</t>
  </si>
  <si>
    <t>XG</t>
  </si>
  <si>
    <t>Continuing Education (Central)</t>
  </si>
  <si>
    <t>EQ</t>
  </si>
  <si>
    <t>Continuing Education (CPD Courses)</t>
  </si>
  <si>
    <t>XB</t>
  </si>
  <si>
    <t>Continuing Education (International Programmes)</t>
  </si>
  <si>
    <t>XA</t>
  </si>
  <si>
    <t>Continuing Education (TALL)</t>
  </si>
  <si>
    <t>XD</t>
  </si>
  <si>
    <t>History of Science Museum</t>
  </si>
  <si>
    <t>ET</t>
  </si>
  <si>
    <t>Natural History Museum</t>
  </si>
  <si>
    <t>EW</t>
  </si>
  <si>
    <t>Academic Services Division Dept</t>
  </si>
  <si>
    <t>F0</t>
  </si>
  <si>
    <t>Finance and Administration</t>
  </si>
  <si>
    <t>F5</t>
  </si>
  <si>
    <t>Bodleian Social Sciences Libraries</t>
  </si>
  <si>
    <t>FC</t>
  </si>
  <si>
    <t>Science and Medicine Libraries</t>
  </si>
  <si>
    <t>FP</t>
  </si>
  <si>
    <t>Bodleian Services</t>
  </si>
  <si>
    <t>FS</t>
  </si>
  <si>
    <t>Careers Service</t>
  </si>
  <si>
    <t>GB</t>
  </si>
  <si>
    <t>Botanic Garden</t>
  </si>
  <si>
    <t>GC</t>
  </si>
  <si>
    <t>Sports Department</t>
  </si>
  <si>
    <t>GD</t>
  </si>
  <si>
    <t>Continuing Education (Residential Centre)</t>
  </si>
  <si>
    <t>XF</t>
  </si>
  <si>
    <t>Sheldonian Theatre</t>
  </si>
  <si>
    <t>GH</t>
  </si>
  <si>
    <t>Proctors Office</t>
  </si>
  <si>
    <t>GL</t>
  </si>
  <si>
    <t>University Club</t>
  </si>
  <si>
    <t>GM</t>
  </si>
  <si>
    <t>Ruskin School of Art</t>
  </si>
  <si>
    <t>GP</t>
  </si>
  <si>
    <t>Kellogg College</t>
  </si>
  <si>
    <t>GR</t>
  </si>
  <si>
    <t>St Cross College</t>
  </si>
  <si>
    <t>GS</t>
  </si>
  <si>
    <t>Student Welfare and Support Services</t>
  </si>
  <si>
    <t>GT</t>
  </si>
  <si>
    <t>Clubs Committee</t>
  </si>
  <si>
    <t>GU</t>
  </si>
  <si>
    <t>Safety Office</t>
  </si>
  <si>
    <t>GY</t>
  </si>
  <si>
    <t>Occupational Health Service</t>
  </si>
  <si>
    <t>GZ</t>
  </si>
  <si>
    <t>CCMP (Centre for Cellular and Molecular Physiology)</t>
  </si>
  <si>
    <t>H2</t>
  </si>
  <si>
    <t>CRUK/MRC Oxford Institute for Radiation Oncology</t>
  </si>
  <si>
    <t>H3</t>
  </si>
  <si>
    <t>RDM Clinical Laboratory Sciences</t>
  </si>
  <si>
    <t>H4</t>
  </si>
  <si>
    <t>Wellcome Trust Centre for Human Genetics</t>
  </si>
  <si>
    <t>H5</t>
  </si>
  <si>
    <t>Clinical Trial Service Unit</t>
  </si>
  <si>
    <t>H6</t>
  </si>
  <si>
    <t>RDM OCDEM</t>
  </si>
  <si>
    <t>H7</t>
  </si>
  <si>
    <t>Weatherall Institute of Molecular Medicine</t>
  </si>
  <si>
    <t>H8</t>
  </si>
  <si>
    <t>Structural Genomics Consortium</t>
  </si>
  <si>
    <t>H9</t>
  </si>
  <si>
    <t>NDM Experimental Medicine</t>
  </si>
  <si>
    <t>HB</t>
  </si>
  <si>
    <t>Jenner Institute</t>
  </si>
  <si>
    <t>HC</t>
  </si>
  <si>
    <t>Women’s &amp; Reproductive Health</t>
  </si>
  <si>
    <t>HE</t>
  </si>
  <si>
    <t>Botnar</t>
  </si>
  <si>
    <t>HF</t>
  </si>
  <si>
    <t>Cancer Epidemiology Unit</t>
  </si>
  <si>
    <t>HI</t>
  </si>
  <si>
    <t>Surgical Sciences</t>
  </si>
  <si>
    <t>HJ</t>
  </si>
  <si>
    <t>Clinical Neurosciences</t>
  </si>
  <si>
    <t>HM</t>
  </si>
  <si>
    <t>Paediatrics</t>
  </si>
  <si>
    <t>HN</t>
  </si>
  <si>
    <t>Oxford Ludwig Institute</t>
  </si>
  <si>
    <t>HP</t>
  </si>
  <si>
    <t>Psychiatry</t>
  </si>
  <si>
    <t>HQ</t>
  </si>
  <si>
    <t>RDM Cardiovascular Medicine</t>
  </si>
  <si>
    <t>HS</t>
  </si>
  <si>
    <t>Childhood Cancer Research Group</t>
  </si>
  <si>
    <t>HT</t>
  </si>
  <si>
    <t>Council Secretariat</t>
  </si>
  <si>
    <t>J1</t>
  </si>
  <si>
    <t>Newcomers Club</t>
  </si>
  <si>
    <t>JC</t>
  </si>
  <si>
    <t>Biomedical Services</t>
  </si>
  <si>
    <t>JF</t>
  </si>
  <si>
    <t>Centre for Criminology</t>
  </si>
  <si>
    <t>JG</t>
  </si>
  <si>
    <t>Transport Studies Unit</t>
  </si>
  <si>
    <t>JQ</t>
  </si>
  <si>
    <t>Student Administration (Examinations)</t>
  </si>
  <si>
    <t>K9</t>
  </si>
  <si>
    <t>Education Policy Support</t>
  </si>
  <si>
    <t>J6</t>
  </si>
  <si>
    <t>Planning and Resources</t>
  </si>
  <si>
    <t>K8</t>
  </si>
  <si>
    <t>Graduate Admissions and Funding</t>
  </si>
  <si>
    <t>J3</t>
  </si>
  <si>
    <t>Undergraduate Admissions and Outreach</t>
  </si>
  <si>
    <t>SZ</t>
  </si>
  <si>
    <t>Divisional Offices</t>
  </si>
  <si>
    <t>J4</t>
  </si>
  <si>
    <t>Personnel Services</t>
  </si>
  <si>
    <t>KF</t>
  </si>
  <si>
    <t>The Centre for Teaching and Learning</t>
  </si>
  <si>
    <t>K3</t>
  </si>
  <si>
    <t>Academic Registrar Directorate</t>
  </si>
  <si>
    <t>KA</t>
  </si>
  <si>
    <t>Public Affairs Directorate</t>
  </si>
  <si>
    <t>KB</t>
  </si>
  <si>
    <t>Research Services</t>
  </si>
  <si>
    <t>KC</t>
  </si>
  <si>
    <t>Alumni Office</t>
  </si>
  <si>
    <t>KD</t>
  </si>
  <si>
    <t>Finance</t>
  </si>
  <si>
    <t>KH</t>
  </si>
  <si>
    <t>Child Care Services</t>
  </si>
  <si>
    <t>KK</t>
  </si>
  <si>
    <t>Vice-Chancellor and Registrar</t>
  </si>
  <si>
    <t>KM</t>
  </si>
  <si>
    <t>Legal Services Office</t>
  </si>
  <si>
    <t>KN</t>
  </si>
  <si>
    <t>Development Office</t>
  </si>
  <si>
    <t>KR</t>
  </si>
  <si>
    <t>Oxford-Man Institute</t>
  </si>
  <si>
    <t>LA</t>
  </si>
  <si>
    <t>Ageing Institute (OIA)</t>
  </si>
  <si>
    <t>LB</t>
  </si>
  <si>
    <t>Oxford Martin School</t>
  </si>
  <si>
    <t>LC</t>
  </si>
  <si>
    <t>Smith School</t>
  </si>
  <si>
    <t>LD</t>
  </si>
  <si>
    <t>Blavatnik School of Government</t>
  </si>
  <si>
    <t>LE</t>
  </si>
  <si>
    <t>Rothermere American Institute</t>
  </si>
  <si>
    <t>M1</t>
  </si>
  <si>
    <t>Area Studies</t>
  </si>
  <si>
    <t>M3</t>
  </si>
  <si>
    <t>Said Business School</t>
  </si>
  <si>
    <t>MQ</t>
  </si>
  <si>
    <t>Instruct</t>
  </si>
  <si>
    <t>V4</t>
  </si>
  <si>
    <t>Jenner Vaccine Foundation</t>
  </si>
  <si>
    <t>V8</t>
  </si>
  <si>
    <t>Language Centre</t>
  </si>
  <si>
    <t>VA</t>
  </si>
  <si>
    <t>Voltaire Foundation Limited</t>
  </si>
  <si>
    <t>VD</t>
  </si>
  <si>
    <t>Voltaire Foundation</t>
  </si>
  <si>
    <t>VF</t>
  </si>
  <si>
    <t>International Development</t>
  </si>
  <si>
    <t>VG</t>
  </si>
  <si>
    <t>OUFAL</t>
  </si>
  <si>
    <t>VL</t>
  </si>
  <si>
    <t>OSEM</t>
  </si>
  <si>
    <t>VO</t>
  </si>
  <si>
    <t>Gray Cancer Institute</t>
  </si>
  <si>
    <t>VP</t>
  </si>
  <si>
    <t>Nuffield Dominions Trust</t>
  </si>
  <si>
    <t>VR</t>
  </si>
  <si>
    <t>OUEM</t>
  </si>
  <si>
    <t>VU</t>
  </si>
  <si>
    <t>Oxford Limited</t>
  </si>
  <si>
    <t>VW</t>
  </si>
  <si>
    <t>Isis Innovation Limited</t>
  </si>
  <si>
    <t>VY</t>
  </si>
  <si>
    <t>General Revenue Account</t>
  </si>
  <si>
    <t>JT</t>
  </si>
  <si>
    <t>Oxford Mutual Limited</t>
  </si>
  <si>
    <t>X1</t>
  </si>
  <si>
    <t>Philosophy Faculty</t>
  </si>
  <si>
    <t>YD</t>
  </si>
  <si>
    <t>Oxford University Development Trust</t>
  </si>
  <si>
    <t>ZE</t>
  </si>
  <si>
    <t>Bodleian Communications</t>
  </si>
  <si>
    <t>F7</t>
  </si>
  <si>
    <t>Bodleian Enterprise</t>
  </si>
  <si>
    <t>FJ</t>
  </si>
  <si>
    <t>Humanities Libraries</t>
  </si>
  <si>
    <t>FK</t>
  </si>
  <si>
    <t>Western Manuscripts and Special Collections</t>
  </si>
  <si>
    <t>FW</t>
  </si>
  <si>
    <t>Bodleian Digital Library Systems and Services</t>
  </si>
  <si>
    <t>FZ</t>
  </si>
  <si>
    <t>Head of Assessment</t>
  </si>
  <si>
    <t>F8</t>
  </si>
  <si>
    <t>Business Economics Programme</t>
  </si>
  <si>
    <t>VH</t>
  </si>
  <si>
    <t>OU (Beijing)</t>
  </si>
  <si>
    <t>V6</t>
  </si>
  <si>
    <t>Scholarship Schemes</t>
  </si>
  <si>
    <t>TA</t>
  </si>
  <si>
    <t>Central Bodleian</t>
  </si>
  <si>
    <t>FA</t>
  </si>
  <si>
    <t>Student Financial Support</t>
  </si>
  <si>
    <t>VJ</t>
  </si>
  <si>
    <t>Maths Physical and Life Sciences</t>
  </si>
  <si>
    <t>D4</t>
  </si>
  <si>
    <t>Investment Management</t>
  </si>
  <si>
    <t>ZB</t>
  </si>
  <si>
    <t>Oxford University Student Union</t>
  </si>
  <si>
    <t>VC</t>
  </si>
  <si>
    <t>Zoology Building Services Unit</t>
  </si>
  <si>
    <t>AU</t>
  </si>
  <si>
    <t>Student Administration and Services Directorate</t>
  </si>
  <si>
    <t>J9</t>
  </si>
  <si>
    <t>IDRM</t>
  </si>
  <si>
    <t>AK</t>
  </si>
  <si>
    <t>Kavli Institute</t>
  </si>
  <si>
    <t>KZ</t>
  </si>
  <si>
    <t>BioEscalator</t>
  </si>
  <si>
    <t>E3</t>
  </si>
  <si>
    <t>IDRM- Paediatrics</t>
  </si>
  <si>
    <t>A3</t>
  </si>
  <si>
    <t>Assurance</t>
  </si>
  <si>
    <t>JB</t>
  </si>
  <si>
    <t>NDM Operations</t>
  </si>
  <si>
    <t>C1</t>
  </si>
  <si>
    <t>INEOS Oxford Institute</t>
  </si>
  <si>
    <t>E4</t>
  </si>
  <si>
    <t>Focus</t>
  </si>
  <si>
    <t>JZ</t>
  </si>
  <si>
    <t>Biochemistry Building Operations</t>
  </si>
  <si>
    <t>A1</t>
  </si>
  <si>
    <t>International Engagement Office</t>
  </si>
  <si>
    <t>KS</t>
  </si>
  <si>
    <t>Pandemic Sciences Centre</t>
  </si>
  <si>
    <t>PS</t>
  </si>
  <si>
    <t>NDORMS</t>
  </si>
  <si>
    <t>GX</t>
  </si>
  <si>
    <t>Development &amp; External Affairs Directorate</t>
  </si>
  <si>
    <t>L4</t>
  </si>
  <si>
    <t>Student Systems</t>
  </si>
  <si>
    <t>KX</t>
  </si>
  <si>
    <t>Student Fees &amp; Funding</t>
  </si>
  <si>
    <t>KQ</t>
  </si>
  <si>
    <t>Reuben College</t>
  </si>
  <si>
    <t>S1</t>
  </si>
  <si>
    <t>Centre for Medicines Discovery</t>
  </si>
  <si>
    <t>CM</t>
  </si>
  <si>
    <t>Department (select from dropdown)</t>
  </si>
  <si>
    <t>INSTRUCTIONS</t>
  </si>
  <si>
    <t>1. Use only for manual accruals:</t>
  </si>
  <si>
    <t>2. Please read the relevant section of the departmental year end manual before you start filling in this form.</t>
  </si>
  <si>
    <t>5. Enter all amounts in sterling, regardless of the transaction currency.</t>
  </si>
  <si>
    <t>6. Non-recoverable VAT will be calculated based on the recovery rate on Financials for the relevant cost centre or project.</t>
  </si>
  <si>
    <t>3. Use this form for project transactions only.</t>
  </si>
  <si>
    <t>10. Please do not include: non-Oxford collaborator expenditure, SRF charges, costs where the supplier is internal to the university, or any expenditure that has already been accrued for as part of the GRN accruals process.</t>
  </si>
  <si>
    <t>Response</t>
  </si>
  <si>
    <t>Yes</t>
  </si>
  <si>
    <t>No</t>
  </si>
  <si>
    <t>(i) items NOT supported by an Oracle purchase order (e.g. expense claims, casual payroll costs)</t>
  </si>
  <si>
    <t>Supplier/Payee (FULL NAME)</t>
  </si>
  <si>
    <t>Project number</t>
  </si>
  <si>
    <t>Task number</t>
  </si>
  <si>
    <t>PO number (where applicable)</t>
  </si>
  <si>
    <t>Exp cat type</t>
  </si>
  <si>
    <t>Expense claim</t>
  </si>
  <si>
    <t>Casual payroll payment</t>
  </si>
  <si>
    <t>Item received but unreceipted by 31 July</t>
  </si>
  <si>
    <t>Expenditure types</t>
  </si>
  <si>
    <t>Animals Costs</t>
  </si>
  <si>
    <t>Apprenticeship Levy</t>
  </si>
  <si>
    <t>Audit Fees</t>
  </si>
  <si>
    <t>Building Maintenance</t>
  </si>
  <si>
    <t>Buildings Purchase (Freehold)</t>
  </si>
  <si>
    <t>Buildings Purchase (Leasehold)</t>
  </si>
  <si>
    <t>Bursaries</t>
  </si>
  <si>
    <t>Business Advances</t>
  </si>
  <si>
    <t>Career Exploratory Allowance</t>
  </si>
  <si>
    <t>College Fees</t>
  </si>
  <si>
    <t>Computer Software</t>
  </si>
  <si>
    <t>Conference Costs</t>
  </si>
  <si>
    <t>Consultancy Costs</t>
  </si>
  <si>
    <t>Consumables</t>
  </si>
  <si>
    <t>Direct Contract Costs</t>
  </si>
  <si>
    <t>Electrical Maintenance</t>
  </si>
  <si>
    <t>Entertaining Expenses</t>
  </si>
  <si>
    <t>Equipment - Capital</t>
  </si>
  <si>
    <t>Equipment - NonCapital</t>
  </si>
  <si>
    <t>Equipment Hire and Rental</t>
  </si>
  <si>
    <t>Equipment Maintenance</t>
  </si>
  <si>
    <t>Exceptions - Equipment</t>
  </si>
  <si>
    <t>Exceptions - Other</t>
  </si>
  <si>
    <t>Exceptions - Staff</t>
  </si>
  <si>
    <t>Exceptions - T&amp;S</t>
  </si>
  <si>
    <t>Gratuity &amp; Subject Payments</t>
  </si>
  <si>
    <t>Health Insurance</t>
  </si>
  <si>
    <t>Housing Allowance</t>
  </si>
  <si>
    <t>IT / Telecoms</t>
  </si>
  <si>
    <t>Land &amp; Building Fees</t>
  </si>
  <si>
    <t>Land Purchase</t>
  </si>
  <si>
    <t>Lease Expenditure</t>
  </si>
  <si>
    <t>Legal Fees</t>
  </si>
  <si>
    <t>Main Contract Works</t>
  </si>
  <si>
    <t>Major ICT Systems</t>
  </si>
  <si>
    <t>Management Costs</t>
  </si>
  <si>
    <t>Mechanical Maintenance</t>
  </si>
  <si>
    <t>Miscellaneous - Other</t>
  </si>
  <si>
    <t>Other Costs</t>
  </si>
  <si>
    <t>Overseas Living Allowance</t>
  </si>
  <si>
    <t>Personal Academic Expenses</t>
  </si>
  <si>
    <t>Plumbing</t>
  </si>
  <si>
    <t>Pre-Construction Works</t>
  </si>
  <si>
    <t>Premises Costs</t>
  </si>
  <si>
    <t>Professional Fees - Purchase</t>
  </si>
  <si>
    <t>Publication Costs</t>
  </si>
  <si>
    <t>Publicity and Presentations</t>
  </si>
  <si>
    <t>Recruitment Costs</t>
  </si>
  <si>
    <t>Relocation Costs</t>
  </si>
  <si>
    <t>Research Access Charges</t>
  </si>
  <si>
    <t>Software Licenses</t>
  </si>
  <si>
    <t>Specialist Design</t>
  </si>
  <si>
    <t>Staff Costs - Academic</t>
  </si>
  <si>
    <t>Staff Costs - Non-Academic</t>
  </si>
  <si>
    <t>Staff Costs - Overseas</t>
  </si>
  <si>
    <t>Statutory Costs</t>
  </si>
  <si>
    <t>Subcontracting Costs</t>
  </si>
  <si>
    <t>Survey Costs</t>
  </si>
  <si>
    <t>Telecommunication Expenses</t>
  </si>
  <si>
    <t>Training Costs</t>
  </si>
  <si>
    <t>Travel Advances</t>
  </si>
  <si>
    <t>Travel Expenses</t>
  </si>
  <si>
    <t>University Fees</t>
  </si>
  <si>
    <t>Utilities - Electricity</t>
  </si>
  <si>
    <t>Utilities - Gas</t>
  </si>
  <si>
    <t>Utilities - Water</t>
  </si>
  <si>
    <t>Add as many additional rows to the table below as required</t>
  </si>
  <si>
    <t>Total accruals:</t>
  </si>
  <si>
    <t>Form ready to submit?</t>
  </si>
  <si>
    <t>Is this an expense claim, casual payroll payment or items received but unreceipted in purchasing by 31 July?</t>
  </si>
  <si>
    <t>Is this a nil return (select from dropdown)?</t>
  </si>
  <si>
    <t>Expenditure type (select from dropdown)</t>
  </si>
  <si>
    <t>Gross payment (incl. VAT) £</t>
  </si>
  <si>
    <t>VAT value £</t>
  </si>
  <si>
    <t>Notes</t>
  </si>
  <si>
    <t>Goods receipt date (date of provision to your dept) (NOTE: this date will be used for the expenditure item date and should be a date between 1st August and 31st July of the current financial year)</t>
  </si>
  <si>
    <t>Financial Year start and end (update for new years)</t>
  </si>
  <si>
    <t>Biology</t>
  </si>
  <si>
    <t>CB</t>
  </si>
  <si>
    <t>Faculty of Asian and Middle Eastern Studies</t>
  </si>
  <si>
    <t>IDRM - DPAG</t>
  </si>
  <si>
    <t>A4</t>
  </si>
  <si>
    <t>NDM (CAMS Oxford Institute)</t>
  </si>
  <si>
    <t>CN</t>
  </si>
  <si>
    <t>NDM Immuno-Oncology</t>
  </si>
  <si>
    <t>CW</t>
  </si>
  <si>
    <t>School of Medicine and Biomedical Sciences</t>
  </si>
  <si>
    <t>A2</t>
  </si>
  <si>
    <t>DPAG Bionanoscience</t>
  </si>
  <si>
    <t>A5</t>
  </si>
  <si>
    <t>Astrophoria Foundation Year</t>
  </si>
  <si>
    <t>XJ</t>
  </si>
  <si>
    <t>8. Nil returns are required where your department has recently run or is currently running projects through the projects module. No return is necessary if your department has no projects on the projects module.</t>
  </si>
  <si>
    <t>Centre for Advanced Social Sciences Methods</t>
  </si>
  <si>
    <t>CE</t>
  </si>
  <si>
    <t>Language Centre OUDCE</t>
  </si>
  <si>
    <t>XK</t>
  </si>
  <si>
    <t>Uehiro Institute</t>
  </si>
  <si>
    <t>YS</t>
  </si>
  <si>
    <r>
      <rPr>
        <b/>
        <sz val="11"/>
        <rFont val="Calibri"/>
        <family val="2"/>
        <scheme val="minor"/>
      </rPr>
      <t>Please note that it is an audit requirement to enter all relevant transactions to this form to ensure we are recognising costs and revenue in the correct period.</t>
    </r>
    <r>
      <rPr>
        <sz val="11"/>
        <rFont val="Calibri"/>
        <family val="2"/>
        <scheme val="minor"/>
      </rPr>
      <t xml:space="preserve"> If you are in doubt, please contact </t>
    </r>
    <r>
      <rPr>
        <u/>
        <sz val="11"/>
        <color theme="10"/>
        <rFont val="Calibri"/>
        <family val="2"/>
        <scheme val="minor"/>
      </rPr>
      <t>research.accounts@admin.ox.ac.uk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</si>
</sst>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b/>
      <sz val="24"/>
      <color theme="1"/>
      <name val="Calibri"/>
      <family val="2"/>
      <scheme val="minor"/>
    </font>
    <font>
      <b/>
      <i/>
      <sz val="11"/>
      <color theme="1"/>
      <name val="Calibri"/>
      <family val="2"/>
      <scheme val="minor"/>
    </font>
    <font>
      <sz val="8"/>
      <name val="Calibri"/>
      <family val="2"/>
      <scheme val="minor"/>
    </font>
    <font>
      <b/>
      <u/>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1" fillId="0" borderId="0" xfId="0" applyFont="1"/>
    <xf numFmtId="0" fontId="3" fillId="0" borderId="0" xfId="0" applyFont="1"/>
    <xf numFmtId="0" fontId="1" fillId="0" borderId="1" xfId="0" applyFont="1" applyBorder="1"/>
    <xf numFmtId="0" fontId="5" fillId="0" borderId="0" xfId="0" applyFont="1"/>
    <xf numFmtId="0" fontId="6" fillId="0" borderId="0" xfId="1"/>
    <xf numFmtId="0" fontId="0" fillId="0" borderId="1" xfId="0" applyBorder="1"/>
    <xf numFmtId="0" fontId="2" fillId="0" borderId="0" xfId="0" applyFont="1" applyAlignment="1">
      <alignment vertical="center"/>
    </xf>
    <xf numFmtId="0" fontId="0" fillId="0" borderId="0" xfId="0" applyAlignment="1">
      <alignment horizontal="right" vertical="center"/>
    </xf>
    <xf numFmtId="4" fontId="1" fillId="0" borderId="0" xfId="0" applyNumberFormat="1" applyFont="1"/>
    <xf numFmtId="0" fontId="0" fillId="0" borderId="1" xfId="0" applyBorder="1" applyProtection="1">
      <protection locked="0"/>
    </xf>
    <xf numFmtId="0" fontId="0" fillId="0" borderId="0" xfId="0" applyProtection="1">
      <protection locked="0"/>
    </xf>
    <xf numFmtId="4" fontId="0" fillId="0" borderId="0" xfId="0" applyNumberFormat="1" applyProtection="1">
      <protection locked="0"/>
    </xf>
    <xf numFmtId="0" fontId="0" fillId="0" borderId="0" xfId="0" applyAlignment="1" applyProtection="1">
      <alignment wrapText="1"/>
      <protection locked="0"/>
    </xf>
    <xf numFmtId="14" fontId="0" fillId="0" borderId="0" xfId="0" applyNumberFormat="1"/>
    <xf numFmtId="0" fontId="8" fillId="0" borderId="0" xfId="1" applyFont="1"/>
    <xf numFmtId="0" fontId="2" fillId="0" borderId="1" xfId="0" applyFont="1" applyBorder="1" applyAlignment="1">
      <alignment horizontal="left" vertical="center"/>
    </xf>
    <xf numFmtId="0" fontId="1" fillId="0" borderId="1" xfId="0" applyFont="1" applyBorder="1" applyAlignment="1">
      <alignment horizontal="right"/>
    </xf>
    <xf numFmtId="164" fontId="1" fillId="2" borderId="1" xfId="0" applyNumberFormat="1" applyFont="1" applyFill="1" applyBorder="1" applyAlignment="1">
      <alignment horizontal="center"/>
    </xf>
    <xf numFmtId="0" fontId="1" fillId="2" borderId="1" xfId="0" applyFont="1" applyFill="1" applyBorder="1" applyAlignment="1">
      <alignment horizontal="center"/>
    </xf>
  </cellXfs>
  <cellStyles count="2">
    <cellStyle name="Hyperlink" xfId="1" builtinId="8"/>
    <cellStyle name="Normal" xfId="0" builtinId="0"/>
  </cellStyles>
  <dxfs count="13">
    <dxf>
      <protection locked="0" hidden="0"/>
    </dxf>
    <dxf>
      <protection locked="0" hidden="0"/>
    </dxf>
    <dxf>
      <protection locked="0" hidden="0"/>
    </dxf>
    <dxf>
      <numFmt numFmtId="4" formatCode="#,##0.00"/>
      <protection locked="0" hidden="0"/>
    </dxf>
    <dxf>
      <numFmt numFmtId="4" formatCode="#,##0.00"/>
      <protection locked="0" hidden="0"/>
    </dxf>
    <dxf>
      <protection locked="0" hidden="0"/>
    </dxf>
    <dxf>
      <protection locked="0" hidden="0"/>
    </dxf>
    <dxf>
      <protection locked="0" hidden="0"/>
    </dxf>
    <dxf>
      <protection locked="0" hidden="0"/>
    </dxf>
    <dxf>
      <protection locked="0" hidden="0"/>
    </dxf>
    <dxf>
      <protection locked="0" hidden="0"/>
    </dxf>
    <dxf>
      <alignment horizontal="general" vertical="bottom" textRotation="0" wrapText="1" indent="0" justifyLastLine="0" shrinkToFit="0" readingOrder="0"/>
      <protection locked="0" hidden="0"/>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AE300A-E798-41A5-BB99-8ED8426E25C3}" name="Table3" displayName="Table3" ref="A31:J100" totalsRowShown="0" headerRowDxfId="11" dataDxfId="10">
  <autoFilter ref="A31:J100" xr:uid="{C3AE300A-E798-41A5-BB99-8ED8426E25C3}"/>
  <tableColumns count="10">
    <tableColumn id="1" xr3:uid="{4457559B-2046-47ED-954E-6862C8764094}" name="Goods receipt date (date of provision to your dept) (NOTE: this date will be used for the expenditure item date and should be a date between 1st August and 31st July of the current financial year)" dataDxfId="9"/>
    <tableColumn id="2" xr3:uid="{AD3D70B7-ABB0-43CA-B7C6-741BC164F98B}" name="Supplier/Payee (FULL NAME)" dataDxfId="8"/>
    <tableColumn id="3" xr3:uid="{5C30092B-2081-4A8D-B61B-7BC4C209EF16}" name="Project number" dataDxfId="7"/>
    <tableColumn id="4" xr3:uid="{EB55F477-BDBF-424D-B95B-B7FEB7DB57B2}" name="Task number" dataDxfId="6"/>
    <tableColumn id="5" xr3:uid="{A6EB695D-232F-4164-B606-C8FE2D2EF6CB}" name="Expenditure type (select from dropdown)" dataDxfId="5"/>
    <tableColumn id="6" xr3:uid="{2EEC398B-6C68-484C-9C77-CE1B72B04D9A}" name="Gross payment (incl. VAT) £" dataDxfId="4"/>
    <tableColumn id="7" xr3:uid="{B2F88832-F3EE-4BCE-B972-F1FB99DCFA0A}" name="VAT value £" dataDxfId="3"/>
    <tableColumn id="8" xr3:uid="{FE49D784-EBDF-4172-9EE8-58B1390371C0}" name="Is this an expense claim, casual payroll payment or items received but unreceipted in purchasing by 31 July?" dataDxfId="2"/>
    <tableColumn id="9" xr3:uid="{90B6340C-645C-49E9-8242-2159EEE23963}" name="PO number (where applicable)" dataDxfId="1"/>
    <tableColumn id="10" xr3:uid="{6B99ED69-26BE-4321-A710-6E86BE86D342}" name="Notes"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9541CC-C90A-4CA4-A22F-09707DF76727}" name="Table1" displayName="Table1" ref="A1:B220" totalsRowShown="0">
  <autoFilter ref="A1:B220" xr:uid="{8A9541CC-C90A-4CA4-A22F-09707DF76727}"/>
  <sortState ref="A2:B212">
    <sortCondition ref="A1:A212"/>
  </sortState>
  <tableColumns count="2">
    <tableColumn id="1" xr3:uid="{18A45B18-F46A-4482-926F-7B8D55B61B91}" name="Department"/>
    <tableColumn id="2" xr3:uid="{5119BE99-3203-425F-B5B7-20652B7005B4}" name="Department cod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BD7154-3D19-41CA-939A-D93CAC57B206}" name="Table2" displayName="Table2" ref="D1:D3" totalsRowShown="0">
  <autoFilter ref="D1:D3" xr:uid="{66BD7154-3D19-41CA-939A-D93CAC57B206}"/>
  <tableColumns count="1">
    <tableColumn id="1" xr3:uid="{21C1BC64-0B36-4C85-B360-2A94F363C697}" name="Respons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15ECA8-C121-410F-BF40-ACB0BDE21154}" name="Table4" displayName="Table4" ref="F1:F4" totalsRowShown="0">
  <autoFilter ref="F1:F4" xr:uid="{4D15ECA8-C121-410F-BF40-ACB0BDE21154}"/>
  <tableColumns count="1">
    <tableColumn id="1" xr3:uid="{52A078EB-B8BE-446C-80FD-C0FC5D0152CF}" name="Exp cat 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724EC6-8EDF-48EE-AB46-338996AF7ADA}" name="Table5" displayName="Table5" ref="H1:H67" totalsRowShown="0">
  <autoFilter ref="H1:H67" xr:uid="{E5724EC6-8EDF-48EE-AB46-338996AF7ADA}"/>
  <tableColumns count="1">
    <tableColumn id="1" xr3:uid="{4734A002-372B-48A4-A27C-8E365C14C8C9}" name="Expenditure type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D7353F-81E7-48FB-BB8C-46FB2F177DEC}" name="Table6" displayName="Table6" ref="J1:J3" totalsRowShown="0">
  <autoFilter ref="J1:J3" xr:uid="{0ED7353F-81E7-48FB-BB8C-46FB2F177DEC}"/>
  <tableColumns count="1">
    <tableColumn id="1" xr3:uid="{192C9608-8132-4029-BFEF-E481BB8988EF}" name="Financial Year start and end (update for new year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search.accounts@admin.ox.ac.uk" TargetMode="External"/><Relationship Id="rId1" Type="http://schemas.openxmlformats.org/officeDocument/2006/relationships/hyperlink" Target="mailto:research.accounts@admin.ox.ac.uk?subject=YE05%20Query"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A0D0-C4D6-4CA4-B33E-D820A3B3AB5E}">
  <dimension ref="A1:Q100"/>
  <sheetViews>
    <sheetView showGridLines="0" tabSelected="1" zoomScale="85" zoomScaleNormal="85" workbookViewId="0">
      <selection sqref="A1:J5"/>
    </sheetView>
  </sheetViews>
  <sheetFormatPr defaultRowHeight="15" x14ac:dyDescent="0.25"/>
  <cols>
    <col min="1" max="1" width="39.7109375" bestFit="1" customWidth="1"/>
    <col min="2" max="2" width="39" customWidth="1"/>
    <col min="3" max="3" width="19" customWidth="1"/>
    <col min="4" max="4" width="17.42578125" customWidth="1"/>
    <col min="5" max="5" width="25.7109375" customWidth="1"/>
    <col min="6" max="6" width="16.85546875" customWidth="1"/>
    <col min="7" max="9" width="23.140625" customWidth="1"/>
    <col min="10" max="10" width="30.42578125" customWidth="1"/>
    <col min="15" max="16" width="9.140625" customWidth="1"/>
  </cols>
  <sheetData>
    <row r="1" spans="1:17" ht="15" customHeight="1" x14ac:dyDescent="0.25">
      <c r="A1" s="16" t="str">
        <f>"YE05 "&amp;YEAR(Lookups!J2)&amp;"/"&amp;RIGHT(YEAR(Lookups!J3),2)&amp;" Accruals Expenditure Form - Projects"</f>
        <v>YE05 2024/25 Accruals Expenditure Form - Projects</v>
      </c>
      <c r="B1" s="16"/>
      <c r="C1" s="16"/>
      <c r="D1" s="16"/>
      <c r="E1" s="16"/>
      <c r="F1" s="16"/>
      <c r="G1" s="16"/>
      <c r="H1" s="16"/>
      <c r="I1" s="16"/>
      <c r="J1" s="16"/>
      <c r="K1" s="7"/>
      <c r="L1" s="7"/>
      <c r="M1" s="7"/>
      <c r="N1" s="7"/>
      <c r="O1" s="7"/>
      <c r="P1" s="7"/>
      <c r="Q1" s="7"/>
    </row>
    <row r="2" spans="1:17" ht="15" customHeight="1" x14ac:dyDescent="0.25">
      <c r="A2" s="16"/>
      <c r="B2" s="16"/>
      <c r="C2" s="16"/>
      <c r="D2" s="16"/>
      <c r="E2" s="16"/>
      <c r="F2" s="16"/>
      <c r="G2" s="16"/>
      <c r="H2" s="16"/>
      <c r="I2" s="16"/>
      <c r="J2" s="16"/>
      <c r="K2" s="7"/>
      <c r="L2" s="7"/>
      <c r="M2" s="7"/>
      <c r="N2" s="7"/>
      <c r="O2" s="7"/>
      <c r="P2" s="7"/>
      <c r="Q2" s="7"/>
    </row>
    <row r="3" spans="1:17" ht="15" customHeight="1" x14ac:dyDescent="0.25">
      <c r="A3" s="16"/>
      <c r="B3" s="16"/>
      <c r="C3" s="16"/>
      <c r="D3" s="16"/>
      <c r="E3" s="16"/>
      <c r="F3" s="16"/>
      <c r="G3" s="16"/>
      <c r="H3" s="16"/>
      <c r="I3" s="16"/>
      <c r="J3" s="16"/>
      <c r="K3" s="7"/>
      <c r="L3" s="7"/>
      <c r="M3" s="7"/>
      <c r="N3" s="7"/>
      <c r="O3" s="7"/>
      <c r="P3" s="7"/>
      <c r="Q3" s="7"/>
    </row>
    <row r="4" spans="1:17" ht="15" customHeight="1" x14ac:dyDescent="0.25">
      <c r="A4" s="16"/>
      <c r="B4" s="16"/>
      <c r="C4" s="16"/>
      <c r="D4" s="16"/>
      <c r="E4" s="16"/>
      <c r="F4" s="16"/>
      <c r="G4" s="16"/>
      <c r="H4" s="16"/>
      <c r="I4" s="16"/>
      <c r="J4" s="16"/>
      <c r="K4" s="7"/>
      <c r="L4" s="7"/>
      <c r="M4" s="7"/>
      <c r="N4" s="7"/>
      <c r="O4" s="7"/>
      <c r="P4" s="7"/>
      <c r="Q4" s="7"/>
    </row>
    <row r="5" spans="1:17" ht="15" customHeight="1" x14ac:dyDescent="0.25">
      <c r="A5" s="16"/>
      <c r="B5" s="16"/>
      <c r="C5" s="16"/>
      <c r="D5" s="16"/>
      <c r="E5" s="16"/>
      <c r="F5" s="16"/>
      <c r="G5" s="16"/>
      <c r="H5" s="16"/>
      <c r="I5" s="16"/>
      <c r="J5" s="16"/>
      <c r="K5" s="7"/>
      <c r="L5" s="7"/>
      <c r="M5" s="7"/>
      <c r="N5" s="7"/>
      <c r="O5" s="7"/>
      <c r="P5" s="7"/>
      <c r="Q5" s="7"/>
    </row>
    <row r="6" spans="1:17" ht="15" customHeight="1" x14ac:dyDescent="0.25">
      <c r="A6" s="7"/>
      <c r="B6" s="7"/>
      <c r="C6" s="7"/>
      <c r="D6" s="7"/>
      <c r="E6" s="7"/>
      <c r="F6" s="7"/>
      <c r="G6" s="7"/>
      <c r="H6" s="7"/>
      <c r="I6" s="7"/>
      <c r="J6" s="7"/>
      <c r="K6" s="7"/>
      <c r="L6" s="7"/>
      <c r="M6" s="7"/>
      <c r="N6" s="7"/>
      <c r="O6" s="7"/>
      <c r="P6" s="7"/>
      <c r="Q6" s="7"/>
    </row>
    <row r="7" spans="1:17" x14ac:dyDescent="0.25">
      <c r="A7" s="2" t="s">
        <v>3</v>
      </c>
    </row>
    <row r="9" spans="1:17" x14ac:dyDescent="0.25">
      <c r="A9" s="3" t="s">
        <v>423</v>
      </c>
      <c r="B9" s="10"/>
      <c r="D9" s="17" t="s">
        <v>511</v>
      </c>
      <c r="E9" s="17"/>
      <c r="F9" s="18">
        <f>SUM(Table3[Gross payment (incl. VAT) £])</f>
        <v>0</v>
      </c>
      <c r="G9" s="18"/>
      <c r="H9" s="9"/>
      <c r="I9" s="8"/>
      <c r="J9" s="8"/>
      <c r="K9" s="8"/>
      <c r="L9" s="8"/>
      <c r="M9" s="8"/>
      <c r="N9" s="8"/>
    </row>
    <row r="10" spans="1:17" x14ac:dyDescent="0.25">
      <c r="A10" s="3" t="s">
        <v>6</v>
      </c>
      <c r="B10" s="6" t="str">
        <f>IF(ISBLANK(B9)=TRUE,"",VLOOKUP(B9,Table1[],2,0))</f>
        <v/>
      </c>
      <c r="D10" s="17" t="s">
        <v>512</v>
      </c>
      <c r="E10" s="17"/>
      <c r="F10" s="19" t="str">
        <f>IF(AND(ISBLANK(B9)=FALSE,ISBLANK(B10)=FALSE,ISBLANK(B11)=FALSE,ISBLANK(B12)=FALSE,ISBLANK(B13)=FALSE,AND(OR(AND(B13="Yes",F9=0)=TRUE,(AND(B13="No",F9&lt;&gt;0))=TRUE))),"Ready for submission","Not yet ready - check form details and table")</f>
        <v>Not yet ready - check form details and table</v>
      </c>
      <c r="G10" s="19"/>
      <c r="H10" s="1"/>
    </row>
    <row r="11" spans="1:17" x14ac:dyDescent="0.25">
      <c r="A11" s="3" t="s">
        <v>1</v>
      </c>
      <c r="B11" s="10"/>
    </row>
    <row r="12" spans="1:17" x14ac:dyDescent="0.25">
      <c r="A12" s="3" t="s">
        <v>2</v>
      </c>
      <c r="B12" s="10"/>
    </row>
    <row r="13" spans="1:17" x14ac:dyDescent="0.25">
      <c r="A13" s="3" t="s">
        <v>514</v>
      </c>
      <c r="B13" s="10"/>
    </row>
    <row r="15" spans="1:17" x14ac:dyDescent="0.25">
      <c r="A15" s="1" t="s">
        <v>424</v>
      </c>
    </row>
    <row r="16" spans="1:17" x14ac:dyDescent="0.25">
      <c r="A16" t="s">
        <v>425</v>
      </c>
    </row>
    <row r="17" spans="1:10" x14ac:dyDescent="0.25">
      <c r="A17" t="s">
        <v>434</v>
      </c>
    </row>
    <row r="18" spans="1:10" x14ac:dyDescent="0.25">
      <c r="A18" t="str">
        <f>"(ii) items received but unreceipted in 'Purchasing' by "&amp;TEXT(Lookups!J3,"DD MMMM YYYY")</f>
        <v>(ii) items received but unreceipted in 'Purchasing' by 31 July 2025</v>
      </c>
    </row>
    <row r="19" spans="1:10" x14ac:dyDescent="0.25">
      <c r="A19" t="s">
        <v>426</v>
      </c>
    </row>
    <row r="20" spans="1:10" x14ac:dyDescent="0.25">
      <c r="A20" t="s">
        <v>429</v>
      </c>
    </row>
    <row r="21" spans="1:10" x14ac:dyDescent="0.25">
      <c r="A21" t="str">
        <f>"4. Please enter details of any expenditure which needs to be recognised in the "&amp;YEAR(Lookups!J2)&amp;"/"&amp;RIGHT(YEAR(Lookups!J3),2)&amp;" financial year (e.g. goods/services provided to the University by "&amp;TEXT(Lookups!J3,"DD MMMM")&amp; " but not receipted on Oracle, misc. expenses related to "&amp;YEAR(Lookups!J2)&amp;"/"&amp;RIGHT(YEAR(Lookups!J3),2)&amp; ")."</f>
        <v>4. Please enter details of any expenditure which needs to be recognised in the 2024/25 financial year (e.g. goods/services provided to the University by 31 July but not receipted on Oracle, misc. expenses related to 2024/25).</v>
      </c>
    </row>
    <row r="22" spans="1:10" x14ac:dyDescent="0.25">
      <c r="A22" t="s">
        <v>427</v>
      </c>
    </row>
    <row r="23" spans="1:10" x14ac:dyDescent="0.25">
      <c r="A23" t="s">
        <v>428</v>
      </c>
    </row>
    <row r="24" spans="1:10" x14ac:dyDescent="0.25">
      <c r="A24" t="str">
        <f>"7. Note: the journal relating to this return will be reversed in accounting period Aug-"&amp;RIGHT(YEAR(Lookups!J3),2)&amp;"."</f>
        <v>7. Note: the journal relating to this return will be reversed in accounting period Aug-25.</v>
      </c>
    </row>
    <row r="25" spans="1:10" x14ac:dyDescent="0.25">
      <c r="A25" s="4" t="s">
        <v>536</v>
      </c>
    </row>
    <row r="26" spans="1:10" x14ac:dyDescent="0.25">
      <c r="A26" s="15" t="str">
        <f>"9. Save the completed form and submit by e-mail to research.accounts@admin.ox.ac.uk by the deadline stated in the year end manual with 'YE05' and your department code in the subject line."</f>
        <v>9. Save the completed form and submit by e-mail to research.accounts@admin.ox.ac.uk by the deadline stated in the year end manual with 'YE05' and your department code in the subject line.</v>
      </c>
    </row>
    <row r="27" spans="1:10" x14ac:dyDescent="0.25">
      <c r="A27" s="4" t="s">
        <v>430</v>
      </c>
    </row>
    <row r="28" spans="1:10" x14ac:dyDescent="0.25">
      <c r="A28" s="5" t="s">
        <v>543</v>
      </c>
    </row>
    <row r="29" spans="1:10" x14ac:dyDescent="0.25">
      <c r="A29" s="5"/>
    </row>
    <row r="30" spans="1:10" x14ac:dyDescent="0.25">
      <c r="A30" s="1" t="s">
        <v>510</v>
      </c>
    </row>
    <row r="31" spans="1:10" ht="75" x14ac:dyDescent="0.25">
      <c r="A31" s="13" t="s">
        <v>519</v>
      </c>
      <c r="B31" s="13" t="s">
        <v>435</v>
      </c>
      <c r="C31" s="13" t="s">
        <v>436</v>
      </c>
      <c r="D31" s="13" t="s">
        <v>437</v>
      </c>
      <c r="E31" s="13" t="s">
        <v>515</v>
      </c>
      <c r="F31" s="13" t="s">
        <v>516</v>
      </c>
      <c r="G31" s="13" t="s">
        <v>517</v>
      </c>
      <c r="H31" s="13" t="s">
        <v>513</v>
      </c>
      <c r="I31" s="13" t="s">
        <v>438</v>
      </c>
      <c r="J31" s="13" t="s">
        <v>518</v>
      </c>
    </row>
    <row r="32" spans="1:10" x14ac:dyDescent="0.25">
      <c r="A32" s="11"/>
      <c r="B32" s="11"/>
      <c r="C32" s="11"/>
      <c r="D32" s="11"/>
      <c r="E32" s="11"/>
      <c r="F32" s="12"/>
      <c r="G32" s="12"/>
      <c r="H32" s="11"/>
      <c r="I32" s="11"/>
      <c r="J32" s="11"/>
    </row>
    <row r="33" spans="1:10" x14ac:dyDescent="0.25">
      <c r="A33" s="11"/>
      <c r="B33" s="11"/>
      <c r="C33" s="11"/>
      <c r="D33" s="11"/>
      <c r="E33" s="11"/>
      <c r="F33" s="12"/>
      <c r="G33" s="12"/>
      <c r="H33" s="11"/>
      <c r="I33" s="11"/>
      <c r="J33" s="11"/>
    </row>
    <row r="34" spans="1:10" x14ac:dyDescent="0.25">
      <c r="A34" s="11"/>
      <c r="B34" s="11"/>
      <c r="C34" s="11"/>
      <c r="D34" s="11"/>
      <c r="E34" s="11"/>
      <c r="F34" s="12"/>
      <c r="G34" s="12"/>
      <c r="H34" s="11"/>
      <c r="I34" s="11"/>
      <c r="J34" s="11"/>
    </row>
    <row r="35" spans="1:10" x14ac:dyDescent="0.25">
      <c r="A35" s="11"/>
      <c r="B35" s="11"/>
      <c r="C35" s="11"/>
      <c r="D35" s="11"/>
      <c r="E35" s="11"/>
      <c r="F35" s="12"/>
      <c r="G35" s="12"/>
      <c r="H35" s="11"/>
      <c r="I35" s="11"/>
      <c r="J35" s="11"/>
    </row>
    <row r="36" spans="1:10" x14ac:dyDescent="0.25">
      <c r="A36" s="11"/>
      <c r="B36" s="11"/>
      <c r="C36" s="11"/>
      <c r="D36" s="11"/>
      <c r="E36" s="11"/>
      <c r="F36" s="12"/>
      <c r="G36" s="12"/>
      <c r="H36" s="11"/>
      <c r="I36" s="11"/>
      <c r="J36" s="11"/>
    </row>
    <row r="37" spans="1:10" x14ac:dyDescent="0.25">
      <c r="A37" s="11"/>
      <c r="B37" s="11"/>
      <c r="C37" s="11"/>
      <c r="D37" s="11"/>
      <c r="E37" s="11"/>
      <c r="F37" s="12"/>
      <c r="G37" s="12"/>
      <c r="H37" s="11"/>
      <c r="I37" s="11"/>
      <c r="J37" s="11"/>
    </row>
    <row r="38" spans="1:10" x14ac:dyDescent="0.25">
      <c r="A38" s="11"/>
      <c r="B38" s="11"/>
      <c r="C38" s="11"/>
      <c r="D38" s="11"/>
      <c r="E38" s="11"/>
      <c r="F38" s="12"/>
      <c r="G38" s="12"/>
      <c r="H38" s="11"/>
      <c r="I38" s="11"/>
      <c r="J38" s="11"/>
    </row>
    <row r="39" spans="1:10" x14ac:dyDescent="0.25">
      <c r="A39" s="11"/>
      <c r="B39" s="11"/>
      <c r="C39" s="11"/>
      <c r="D39" s="11"/>
      <c r="E39" s="11"/>
      <c r="F39" s="12"/>
      <c r="G39" s="12"/>
      <c r="H39" s="11"/>
      <c r="I39" s="11"/>
      <c r="J39" s="11"/>
    </row>
    <row r="40" spans="1:10" x14ac:dyDescent="0.25">
      <c r="A40" s="11"/>
      <c r="B40" s="11"/>
      <c r="C40" s="11"/>
      <c r="D40" s="11"/>
      <c r="E40" s="11"/>
      <c r="F40" s="12"/>
      <c r="G40" s="12"/>
      <c r="H40" s="11"/>
      <c r="I40" s="11"/>
      <c r="J40" s="11"/>
    </row>
    <row r="41" spans="1:10" x14ac:dyDescent="0.25">
      <c r="A41" s="11"/>
      <c r="B41" s="11"/>
      <c r="C41" s="11"/>
      <c r="D41" s="11"/>
      <c r="E41" s="11"/>
      <c r="F41" s="12"/>
      <c r="G41" s="12"/>
      <c r="H41" s="11"/>
      <c r="I41" s="11"/>
      <c r="J41" s="11"/>
    </row>
    <row r="42" spans="1:10" x14ac:dyDescent="0.25">
      <c r="A42" s="11"/>
      <c r="B42" s="11"/>
      <c r="C42" s="11"/>
      <c r="D42" s="11"/>
      <c r="E42" s="11"/>
      <c r="F42" s="12"/>
      <c r="G42" s="12"/>
      <c r="H42" s="11"/>
      <c r="I42" s="11"/>
      <c r="J42" s="11"/>
    </row>
    <row r="43" spans="1:10" x14ac:dyDescent="0.25">
      <c r="A43" s="11"/>
      <c r="B43" s="11"/>
      <c r="C43" s="11"/>
      <c r="D43" s="11"/>
      <c r="E43" s="11"/>
      <c r="F43" s="12"/>
      <c r="G43" s="12"/>
      <c r="H43" s="11"/>
      <c r="I43" s="11"/>
      <c r="J43" s="11"/>
    </row>
    <row r="44" spans="1:10" x14ac:dyDescent="0.25">
      <c r="A44" s="11"/>
      <c r="B44" s="11"/>
      <c r="C44" s="11"/>
      <c r="D44" s="11"/>
      <c r="E44" s="11"/>
      <c r="F44" s="12"/>
      <c r="G44" s="12"/>
      <c r="H44" s="11"/>
      <c r="I44" s="11"/>
      <c r="J44" s="11"/>
    </row>
    <row r="45" spans="1:10" x14ac:dyDescent="0.25">
      <c r="A45" s="11"/>
      <c r="B45" s="11"/>
      <c r="C45" s="11"/>
      <c r="D45" s="11"/>
      <c r="E45" s="11"/>
      <c r="F45" s="12"/>
      <c r="G45" s="12"/>
      <c r="H45" s="11"/>
      <c r="I45" s="11"/>
      <c r="J45" s="11"/>
    </row>
    <row r="46" spans="1:10" x14ac:dyDescent="0.25">
      <c r="A46" s="11"/>
      <c r="B46" s="11"/>
      <c r="C46" s="11"/>
      <c r="D46" s="11"/>
      <c r="E46" s="11"/>
      <c r="F46" s="12"/>
      <c r="G46" s="12"/>
      <c r="H46" s="11"/>
      <c r="I46" s="11"/>
      <c r="J46" s="11"/>
    </row>
    <row r="47" spans="1:10" x14ac:dyDescent="0.25">
      <c r="A47" s="11"/>
      <c r="B47" s="11"/>
      <c r="C47" s="11"/>
      <c r="D47" s="11"/>
      <c r="E47" s="11"/>
      <c r="F47" s="12"/>
      <c r="G47" s="12"/>
      <c r="H47" s="11"/>
      <c r="I47" s="11"/>
      <c r="J47" s="11"/>
    </row>
    <row r="48" spans="1:10" x14ac:dyDescent="0.25">
      <c r="A48" s="11"/>
      <c r="B48" s="11"/>
      <c r="C48" s="11"/>
      <c r="D48" s="11"/>
      <c r="E48" s="11"/>
      <c r="F48" s="12"/>
      <c r="G48" s="12"/>
      <c r="H48" s="11"/>
      <c r="I48" s="11"/>
      <c r="J48" s="11"/>
    </row>
    <row r="49" spans="1:10" x14ac:dyDescent="0.25">
      <c r="A49" s="11"/>
      <c r="B49" s="11"/>
      <c r="C49" s="11"/>
      <c r="D49" s="11"/>
      <c r="E49" s="11"/>
      <c r="F49" s="12"/>
      <c r="G49" s="12"/>
      <c r="H49" s="11"/>
      <c r="I49" s="11"/>
      <c r="J49" s="11"/>
    </row>
    <row r="50" spans="1:10" x14ac:dyDescent="0.25">
      <c r="A50" s="11"/>
      <c r="B50" s="11"/>
      <c r="C50" s="11"/>
      <c r="D50" s="11"/>
      <c r="E50" s="11"/>
      <c r="F50" s="12"/>
      <c r="G50" s="12"/>
      <c r="H50" s="11"/>
      <c r="I50" s="11"/>
      <c r="J50" s="11"/>
    </row>
    <row r="51" spans="1:10" x14ac:dyDescent="0.25">
      <c r="A51" s="11"/>
      <c r="B51" s="11"/>
      <c r="C51" s="11"/>
      <c r="D51" s="11"/>
      <c r="E51" s="11"/>
      <c r="F51" s="12"/>
      <c r="G51" s="12"/>
      <c r="H51" s="11"/>
      <c r="I51" s="11"/>
      <c r="J51" s="11"/>
    </row>
    <row r="52" spans="1:10" x14ac:dyDescent="0.25">
      <c r="A52" s="11"/>
      <c r="B52" s="11"/>
      <c r="C52" s="11"/>
      <c r="D52" s="11"/>
      <c r="E52" s="11"/>
      <c r="F52" s="12"/>
      <c r="G52" s="12"/>
      <c r="H52" s="11"/>
      <c r="I52" s="11"/>
      <c r="J52" s="11"/>
    </row>
    <row r="53" spans="1:10" x14ac:dyDescent="0.25">
      <c r="A53" s="11"/>
      <c r="B53" s="11"/>
      <c r="C53" s="11"/>
      <c r="D53" s="11"/>
      <c r="E53" s="11"/>
      <c r="F53" s="12"/>
      <c r="G53" s="12"/>
      <c r="H53" s="11"/>
      <c r="I53" s="11"/>
      <c r="J53" s="11"/>
    </row>
    <row r="54" spans="1:10" x14ac:dyDescent="0.25">
      <c r="A54" s="11"/>
      <c r="B54" s="11"/>
      <c r="C54" s="11"/>
      <c r="D54" s="11"/>
      <c r="E54" s="11"/>
      <c r="F54" s="12"/>
      <c r="G54" s="12"/>
      <c r="H54" s="11"/>
      <c r="I54" s="11"/>
      <c r="J54" s="11"/>
    </row>
    <row r="55" spans="1:10" x14ac:dyDescent="0.25">
      <c r="A55" s="11"/>
      <c r="B55" s="11"/>
      <c r="C55" s="11"/>
      <c r="D55" s="11"/>
      <c r="E55" s="11"/>
      <c r="F55" s="12"/>
      <c r="G55" s="12"/>
      <c r="H55" s="11"/>
      <c r="I55" s="11"/>
      <c r="J55" s="11"/>
    </row>
    <row r="56" spans="1:10" x14ac:dyDescent="0.25">
      <c r="A56" s="11"/>
      <c r="B56" s="11"/>
      <c r="C56" s="11"/>
      <c r="D56" s="11"/>
      <c r="E56" s="11"/>
      <c r="F56" s="12"/>
      <c r="G56" s="12"/>
      <c r="H56" s="11"/>
      <c r="I56" s="11"/>
      <c r="J56" s="11"/>
    </row>
    <row r="57" spans="1:10" x14ac:dyDescent="0.25">
      <c r="A57" s="11"/>
      <c r="B57" s="11"/>
      <c r="C57" s="11"/>
      <c r="D57" s="11"/>
      <c r="E57" s="11"/>
      <c r="F57" s="12"/>
      <c r="G57" s="12"/>
      <c r="H57" s="11"/>
      <c r="I57" s="11"/>
      <c r="J57" s="11"/>
    </row>
    <row r="58" spans="1:10" x14ac:dyDescent="0.25">
      <c r="A58" s="11"/>
      <c r="B58" s="11"/>
      <c r="C58" s="11"/>
      <c r="D58" s="11"/>
      <c r="E58" s="11"/>
      <c r="F58" s="12"/>
      <c r="G58" s="12"/>
      <c r="H58" s="11"/>
      <c r="I58" s="11"/>
      <c r="J58" s="11"/>
    </row>
    <row r="59" spans="1:10" x14ac:dyDescent="0.25">
      <c r="A59" s="11"/>
      <c r="B59" s="11"/>
      <c r="C59" s="11"/>
      <c r="D59" s="11"/>
      <c r="E59" s="11"/>
      <c r="F59" s="12"/>
      <c r="G59" s="12"/>
      <c r="H59" s="11"/>
      <c r="I59" s="11"/>
      <c r="J59" s="11"/>
    </row>
    <row r="60" spans="1:10" x14ac:dyDescent="0.25">
      <c r="A60" s="11"/>
      <c r="B60" s="11"/>
      <c r="C60" s="11"/>
      <c r="D60" s="11"/>
      <c r="E60" s="11"/>
      <c r="F60" s="12"/>
      <c r="G60" s="12"/>
      <c r="H60" s="11"/>
      <c r="I60" s="11"/>
      <c r="J60" s="11"/>
    </row>
    <row r="61" spans="1:10" x14ac:dyDescent="0.25">
      <c r="A61" s="11"/>
      <c r="B61" s="11"/>
      <c r="C61" s="11"/>
      <c r="D61" s="11"/>
      <c r="E61" s="11"/>
      <c r="F61" s="12"/>
      <c r="G61" s="12"/>
      <c r="H61" s="11"/>
      <c r="I61" s="11"/>
      <c r="J61" s="11"/>
    </row>
    <row r="62" spans="1:10" x14ac:dyDescent="0.25">
      <c r="A62" s="11"/>
      <c r="B62" s="11"/>
      <c r="C62" s="11"/>
      <c r="D62" s="11"/>
      <c r="E62" s="11"/>
      <c r="F62" s="12"/>
      <c r="G62" s="12"/>
      <c r="H62" s="11"/>
      <c r="I62" s="11"/>
      <c r="J62" s="11"/>
    </row>
    <row r="63" spans="1:10" x14ac:dyDescent="0.25">
      <c r="A63" s="11"/>
      <c r="B63" s="11"/>
      <c r="C63" s="11"/>
      <c r="D63" s="11"/>
      <c r="E63" s="11"/>
      <c r="F63" s="12"/>
      <c r="G63" s="12"/>
      <c r="H63" s="11"/>
      <c r="I63" s="11"/>
      <c r="J63" s="11"/>
    </row>
    <row r="64" spans="1:10" x14ac:dyDescent="0.25">
      <c r="A64" s="11"/>
      <c r="B64" s="11"/>
      <c r="C64" s="11"/>
      <c r="D64" s="11"/>
      <c r="E64" s="11"/>
      <c r="F64" s="12"/>
      <c r="G64" s="12"/>
      <c r="H64" s="11"/>
      <c r="I64" s="11"/>
      <c r="J64" s="11"/>
    </row>
    <row r="65" spans="1:10" x14ac:dyDescent="0.25">
      <c r="A65" s="11"/>
      <c r="B65" s="11"/>
      <c r="C65" s="11"/>
      <c r="D65" s="11"/>
      <c r="E65" s="11"/>
      <c r="F65" s="12"/>
      <c r="G65" s="12"/>
      <c r="H65" s="11"/>
      <c r="I65" s="11"/>
      <c r="J65" s="11"/>
    </row>
    <row r="66" spans="1:10" x14ac:dyDescent="0.25">
      <c r="A66" s="11"/>
      <c r="B66" s="11"/>
      <c r="C66" s="11"/>
      <c r="D66" s="11"/>
      <c r="E66" s="11"/>
      <c r="F66" s="12"/>
      <c r="G66" s="12"/>
      <c r="H66" s="11"/>
      <c r="I66" s="11"/>
      <c r="J66" s="11"/>
    </row>
    <row r="67" spans="1:10" x14ac:dyDescent="0.25">
      <c r="A67" s="11"/>
      <c r="B67" s="11"/>
      <c r="C67" s="11"/>
      <c r="D67" s="11"/>
      <c r="E67" s="11"/>
      <c r="F67" s="12"/>
      <c r="G67" s="12"/>
      <c r="H67" s="11"/>
      <c r="I67" s="11"/>
      <c r="J67" s="11"/>
    </row>
    <row r="68" spans="1:10" x14ac:dyDescent="0.25">
      <c r="A68" s="11"/>
      <c r="B68" s="11"/>
      <c r="C68" s="11"/>
      <c r="D68" s="11"/>
      <c r="E68" s="11"/>
      <c r="F68" s="12"/>
      <c r="G68" s="12"/>
      <c r="H68" s="11"/>
      <c r="I68" s="11"/>
      <c r="J68" s="11"/>
    </row>
    <row r="69" spans="1:10" x14ac:dyDescent="0.25">
      <c r="A69" s="11"/>
      <c r="B69" s="11"/>
      <c r="C69" s="11"/>
      <c r="D69" s="11"/>
      <c r="E69" s="11"/>
      <c r="F69" s="12"/>
      <c r="G69" s="12"/>
      <c r="H69" s="11"/>
      <c r="I69" s="11"/>
      <c r="J69" s="11"/>
    </row>
    <row r="70" spans="1:10" x14ac:dyDescent="0.25">
      <c r="A70" s="11"/>
      <c r="B70" s="11"/>
      <c r="C70" s="11"/>
      <c r="D70" s="11"/>
      <c r="E70" s="11"/>
      <c r="F70" s="12"/>
      <c r="G70" s="12"/>
      <c r="H70" s="11"/>
      <c r="I70" s="11"/>
      <c r="J70" s="11"/>
    </row>
    <row r="71" spans="1:10" x14ac:dyDescent="0.25">
      <c r="A71" s="11"/>
      <c r="B71" s="11"/>
      <c r="C71" s="11"/>
      <c r="D71" s="11"/>
      <c r="E71" s="11"/>
      <c r="F71" s="12"/>
      <c r="G71" s="12"/>
      <c r="H71" s="11"/>
      <c r="I71" s="11"/>
      <c r="J71" s="11"/>
    </row>
    <row r="72" spans="1:10" x14ac:dyDescent="0.25">
      <c r="A72" s="11"/>
      <c r="B72" s="11"/>
      <c r="C72" s="11"/>
      <c r="D72" s="11"/>
      <c r="E72" s="11"/>
      <c r="F72" s="12"/>
      <c r="G72" s="12"/>
      <c r="H72" s="11"/>
      <c r="I72" s="11"/>
      <c r="J72" s="11"/>
    </row>
    <row r="73" spans="1:10" x14ac:dyDescent="0.25">
      <c r="A73" s="11"/>
      <c r="B73" s="11"/>
      <c r="C73" s="11"/>
      <c r="D73" s="11"/>
      <c r="E73" s="11"/>
      <c r="F73" s="12"/>
      <c r="G73" s="12"/>
      <c r="H73" s="11"/>
      <c r="I73" s="11"/>
      <c r="J73" s="11"/>
    </row>
    <row r="74" spans="1:10" x14ac:dyDescent="0.25">
      <c r="A74" s="11"/>
      <c r="B74" s="11"/>
      <c r="C74" s="11"/>
      <c r="D74" s="11"/>
      <c r="E74" s="11"/>
      <c r="F74" s="12"/>
      <c r="G74" s="12"/>
      <c r="H74" s="11"/>
      <c r="I74" s="11"/>
      <c r="J74" s="11"/>
    </row>
    <row r="75" spans="1:10" x14ac:dyDescent="0.25">
      <c r="A75" s="11"/>
      <c r="B75" s="11"/>
      <c r="C75" s="11"/>
      <c r="D75" s="11"/>
      <c r="E75" s="11"/>
      <c r="F75" s="12"/>
      <c r="G75" s="12"/>
      <c r="H75" s="11"/>
      <c r="I75" s="11"/>
      <c r="J75" s="11"/>
    </row>
    <row r="76" spans="1:10" x14ac:dyDescent="0.25">
      <c r="A76" s="11"/>
      <c r="B76" s="11"/>
      <c r="C76" s="11"/>
      <c r="D76" s="11"/>
      <c r="E76" s="11"/>
      <c r="F76" s="12"/>
      <c r="G76" s="12"/>
      <c r="H76" s="11"/>
      <c r="I76" s="11"/>
      <c r="J76" s="11"/>
    </row>
    <row r="77" spans="1:10" x14ac:dyDescent="0.25">
      <c r="A77" s="11"/>
      <c r="B77" s="11"/>
      <c r="C77" s="11"/>
      <c r="D77" s="11"/>
      <c r="E77" s="11"/>
      <c r="F77" s="12"/>
      <c r="G77" s="12"/>
      <c r="H77" s="11"/>
      <c r="I77" s="11"/>
      <c r="J77" s="11"/>
    </row>
    <row r="78" spans="1:10" x14ac:dyDescent="0.25">
      <c r="A78" s="11"/>
      <c r="B78" s="11"/>
      <c r="C78" s="11"/>
      <c r="D78" s="11"/>
      <c r="E78" s="11"/>
      <c r="F78" s="12"/>
      <c r="G78" s="12"/>
      <c r="H78" s="11"/>
      <c r="I78" s="11"/>
      <c r="J78" s="11"/>
    </row>
    <row r="79" spans="1:10" x14ac:dyDescent="0.25">
      <c r="A79" s="11"/>
      <c r="B79" s="11"/>
      <c r="C79" s="11"/>
      <c r="D79" s="11"/>
      <c r="E79" s="11"/>
      <c r="F79" s="12"/>
      <c r="G79" s="12"/>
      <c r="H79" s="11"/>
      <c r="I79" s="11"/>
      <c r="J79" s="11"/>
    </row>
    <row r="80" spans="1:10" x14ac:dyDescent="0.25">
      <c r="A80" s="11"/>
      <c r="B80" s="11"/>
      <c r="C80" s="11"/>
      <c r="D80" s="11"/>
      <c r="E80" s="11"/>
      <c r="F80" s="12"/>
      <c r="G80" s="12"/>
      <c r="H80" s="11"/>
      <c r="I80" s="11"/>
      <c r="J80" s="11"/>
    </row>
    <row r="81" spans="1:10" x14ac:dyDescent="0.25">
      <c r="A81" s="11"/>
      <c r="B81" s="11"/>
      <c r="C81" s="11"/>
      <c r="D81" s="11"/>
      <c r="E81" s="11"/>
      <c r="F81" s="12"/>
      <c r="G81" s="12"/>
      <c r="H81" s="11"/>
      <c r="I81" s="11"/>
      <c r="J81" s="11"/>
    </row>
    <row r="82" spans="1:10" x14ac:dyDescent="0.25">
      <c r="A82" s="11"/>
      <c r="B82" s="11"/>
      <c r="C82" s="11"/>
      <c r="D82" s="11"/>
      <c r="E82" s="11"/>
      <c r="F82" s="12"/>
      <c r="G82" s="12"/>
      <c r="H82" s="11"/>
      <c r="I82" s="11"/>
      <c r="J82" s="11"/>
    </row>
    <row r="83" spans="1:10" x14ac:dyDescent="0.25">
      <c r="A83" s="11"/>
      <c r="B83" s="11"/>
      <c r="C83" s="11"/>
      <c r="D83" s="11"/>
      <c r="E83" s="11"/>
      <c r="F83" s="12"/>
      <c r="G83" s="12"/>
      <c r="H83" s="11"/>
      <c r="I83" s="11"/>
      <c r="J83" s="11"/>
    </row>
    <row r="84" spans="1:10" x14ac:dyDescent="0.25">
      <c r="A84" s="11"/>
      <c r="B84" s="11"/>
      <c r="C84" s="11"/>
      <c r="D84" s="11"/>
      <c r="E84" s="11"/>
      <c r="F84" s="12"/>
      <c r="G84" s="12"/>
      <c r="H84" s="11"/>
      <c r="I84" s="11"/>
      <c r="J84" s="11"/>
    </row>
    <row r="85" spans="1:10" x14ac:dyDescent="0.25">
      <c r="A85" s="11"/>
      <c r="B85" s="11"/>
      <c r="C85" s="11"/>
      <c r="D85" s="11"/>
      <c r="E85" s="11"/>
      <c r="F85" s="12"/>
      <c r="G85" s="12"/>
      <c r="H85" s="11"/>
      <c r="I85" s="11"/>
      <c r="J85" s="11"/>
    </row>
    <row r="86" spans="1:10" x14ac:dyDescent="0.25">
      <c r="A86" s="11"/>
      <c r="B86" s="11"/>
      <c r="C86" s="11"/>
      <c r="D86" s="11"/>
      <c r="E86" s="11"/>
      <c r="F86" s="12"/>
      <c r="G86" s="12"/>
      <c r="H86" s="11"/>
      <c r="I86" s="11"/>
      <c r="J86" s="11"/>
    </row>
    <row r="87" spans="1:10" x14ac:dyDescent="0.25">
      <c r="A87" s="11"/>
      <c r="B87" s="11"/>
      <c r="C87" s="11"/>
      <c r="D87" s="11"/>
      <c r="E87" s="11"/>
      <c r="F87" s="12"/>
      <c r="G87" s="12"/>
      <c r="H87" s="11"/>
      <c r="I87" s="11"/>
      <c r="J87" s="11"/>
    </row>
    <row r="88" spans="1:10" x14ac:dyDescent="0.25">
      <c r="A88" s="11"/>
      <c r="B88" s="11"/>
      <c r="C88" s="11"/>
      <c r="D88" s="11"/>
      <c r="E88" s="11"/>
      <c r="F88" s="12"/>
      <c r="G88" s="12"/>
      <c r="H88" s="11"/>
      <c r="I88" s="11"/>
      <c r="J88" s="11"/>
    </row>
    <row r="89" spans="1:10" x14ac:dyDescent="0.25">
      <c r="A89" s="11"/>
      <c r="B89" s="11"/>
      <c r="C89" s="11"/>
      <c r="D89" s="11"/>
      <c r="E89" s="11"/>
      <c r="F89" s="12"/>
      <c r="G89" s="12"/>
      <c r="H89" s="11"/>
      <c r="I89" s="11"/>
      <c r="J89" s="11"/>
    </row>
    <row r="90" spans="1:10" x14ac:dyDescent="0.25">
      <c r="A90" s="11"/>
      <c r="B90" s="11"/>
      <c r="C90" s="11"/>
      <c r="D90" s="11"/>
      <c r="E90" s="11"/>
      <c r="F90" s="12"/>
      <c r="G90" s="12"/>
      <c r="H90" s="11"/>
      <c r="I90" s="11"/>
      <c r="J90" s="11"/>
    </row>
    <row r="91" spans="1:10" x14ac:dyDescent="0.25">
      <c r="A91" s="11"/>
      <c r="B91" s="11"/>
      <c r="C91" s="11"/>
      <c r="D91" s="11"/>
      <c r="E91" s="11"/>
      <c r="F91" s="12"/>
      <c r="G91" s="12"/>
      <c r="H91" s="11"/>
      <c r="I91" s="11"/>
      <c r="J91" s="11"/>
    </row>
    <row r="92" spans="1:10" x14ac:dyDescent="0.25">
      <c r="A92" s="11"/>
      <c r="B92" s="11"/>
      <c r="C92" s="11"/>
      <c r="D92" s="11"/>
      <c r="E92" s="11"/>
      <c r="F92" s="12"/>
      <c r="G92" s="12"/>
      <c r="H92" s="11"/>
      <c r="I92" s="11"/>
      <c r="J92" s="11"/>
    </row>
    <row r="93" spans="1:10" x14ac:dyDescent="0.25">
      <c r="A93" s="11"/>
      <c r="B93" s="11"/>
      <c r="C93" s="11"/>
      <c r="D93" s="11"/>
      <c r="E93" s="11"/>
      <c r="F93" s="12"/>
      <c r="G93" s="12"/>
      <c r="H93" s="11"/>
      <c r="I93" s="11"/>
      <c r="J93" s="11"/>
    </row>
    <row r="94" spans="1:10" x14ac:dyDescent="0.25">
      <c r="A94" s="11"/>
      <c r="B94" s="11"/>
      <c r="C94" s="11"/>
      <c r="D94" s="11"/>
      <c r="E94" s="11"/>
      <c r="F94" s="12"/>
      <c r="G94" s="12"/>
      <c r="H94" s="11"/>
      <c r="I94" s="11"/>
      <c r="J94" s="11"/>
    </row>
    <row r="95" spans="1:10" x14ac:dyDescent="0.25">
      <c r="A95" s="11"/>
      <c r="B95" s="11"/>
      <c r="C95" s="11"/>
      <c r="D95" s="11"/>
      <c r="E95" s="11"/>
      <c r="F95" s="12"/>
      <c r="G95" s="12"/>
      <c r="H95" s="11"/>
      <c r="I95" s="11"/>
      <c r="J95" s="11"/>
    </row>
    <row r="96" spans="1:10" x14ac:dyDescent="0.25">
      <c r="A96" s="11"/>
      <c r="B96" s="11"/>
      <c r="C96" s="11"/>
      <c r="D96" s="11"/>
      <c r="E96" s="11"/>
      <c r="F96" s="12"/>
      <c r="G96" s="12"/>
      <c r="H96" s="11"/>
      <c r="I96" s="11"/>
      <c r="J96" s="11"/>
    </row>
    <row r="97" spans="1:10" x14ac:dyDescent="0.25">
      <c r="A97" s="11"/>
      <c r="B97" s="11"/>
      <c r="C97" s="11"/>
      <c r="D97" s="11"/>
      <c r="E97" s="11"/>
      <c r="F97" s="12"/>
      <c r="G97" s="12"/>
      <c r="H97" s="11"/>
      <c r="I97" s="11"/>
      <c r="J97" s="11"/>
    </row>
    <row r="98" spans="1:10" x14ac:dyDescent="0.25">
      <c r="A98" s="11"/>
      <c r="B98" s="11"/>
      <c r="C98" s="11"/>
      <c r="D98" s="11"/>
      <c r="E98" s="11"/>
      <c r="F98" s="12"/>
      <c r="G98" s="12"/>
      <c r="H98" s="11"/>
      <c r="I98" s="11"/>
      <c r="J98" s="11"/>
    </row>
    <row r="99" spans="1:10" x14ac:dyDescent="0.25">
      <c r="A99" s="11"/>
      <c r="B99" s="11"/>
      <c r="C99" s="11"/>
      <c r="D99" s="11"/>
      <c r="E99" s="11"/>
      <c r="F99" s="12"/>
      <c r="G99" s="12"/>
      <c r="H99" s="11"/>
      <c r="I99" s="11"/>
      <c r="J99" s="11"/>
    </row>
    <row r="100" spans="1:10" x14ac:dyDescent="0.25">
      <c r="A100" s="11"/>
      <c r="B100" s="11"/>
      <c r="C100" s="11"/>
      <c r="D100" s="11"/>
      <c r="E100" s="11"/>
      <c r="F100" s="12"/>
      <c r="G100" s="12"/>
      <c r="H100" s="11"/>
      <c r="I100" s="11"/>
      <c r="J100" s="11"/>
    </row>
  </sheetData>
  <sheetProtection insertRows="0" deleteRows="0"/>
  <mergeCells count="5">
    <mergeCell ref="A1:J5"/>
    <mergeCell ref="D9:E9"/>
    <mergeCell ref="D10:E10"/>
    <mergeCell ref="F9:G9"/>
    <mergeCell ref="F10:G10"/>
  </mergeCells>
  <phoneticPr fontId="4" type="noConversion"/>
  <conditionalFormatting sqref="B9:B13">
    <cfRule type="containsBlanks" dxfId="12" priority="1">
      <formula>LEN(TRIM(B9))=0</formula>
    </cfRule>
  </conditionalFormatting>
  <dataValidations count="2">
    <dataValidation type="date" allowBlank="1" showInputMessage="1" showErrorMessage="1" sqref="A32:A100" xr:uid="{1E96564F-8313-4981-9C35-74666B287A35}">
      <formula1>45505</formula1>
      <formula2>45869</formula2>
    </dataValidation>
    <dataValidation type="textLength" operator="equal" allowBlank="1" showInputMessage="1" showErrorMessage="1" sqref="C32:C100" xr:uid="{8623B67C-FCAE-4406-A3FC-3DAAF8914C89}">
      <formula1>8</formula1>
    </dataValidation>
  </dataValidations>
  <hyperlinks>
    <hyperlink ref="A28" r:id="rId1" display="Queries: please e-mail to research.accounts@admin.ox.ac.uk" xr:uid="{0008F1A6-B28E-4DC3-9E7F-34B6877E0014}"/>
    <hyperlink ref="A26" r:id="rId2" display="9. Save the completed form and submit by e-mail to research.accounts@admin.ox.ac.uk by XXXX with 'YE05' and your department code in the subject line." xr:uid="{6EDE0CAB-192D-469D-8DF5-DF84955755CE}"/>
  </hyperlinks>
  <pageMargins left="0.7" right="0.7" top="0.75" bottom="0.75" header="0.3" footer="0.3"/>
  <pageSetup paperSize="9" orientation="portrait" r:id="rId3"/>
  <tableParts count="1">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FFD2251B-6CA4-4A80-9700-77FA93A97720}">
          <x14:formula1>
            <xm:f>Lookups!$A$2:$A$217</xm:f>
          </x14:formula1>
          <xm:sqref>B9</xm:sqref>
        </x14:dataValidation>
        <x14:dataValidation type="list" allowBlank="1" showInputMessage="1" showErrorMessage="1" xr:uid="{114943F7-34DF-48DB-8DEB-FD34FA2E4405}">
          <x14:formula1>
            <xm:f>Lookups!$D$2:$D$3</xm:f>
          </x14:formula1>
          <xm:sqref>B13</xm:sqref>
        </x14:dataValidation>
        <x14:dataValidation type="list" allowBlank="1" showInputMessage="1" showErrorMessage="1" xr:uid="{FBC75ADD-A764-4B1F-90F2-56FEE5B8B205}">
          <x14:formula1>
            <xm:f>Lookups!$H$2:$H$67</xm:f>
          </x14:formula1>
          <xm:sqref>E32:E100</xm:sqref>
        </x14:dataValidation>
        <x14:dataValidation type="list" allowBlank="1" showInputMessage="1" showErrorMessage="1" xr:uid="{531BC533-7AFD-42ED-841E-4993C99B5EDA}">
          <x14:formula1>
            <xm:f>Lookups!$F$2:$F$4</xm:f>
          </x14:formula1>
          <xm:sqref>H32:H100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D10E1-A68A-486F-B508-3E46213A6E18}">
  <dimension ref="A1:J220"/>
  <sheetViews>
    <sheetView workbookViewId="0"/>
  </sheetViews>
  <sheetFormatPr defaultRowHeight="15" x14ac:dyDescent="0.25"/>
  <cols>
    <col min="1" max="1" width="48.5703125" bestFit="1" customWidth="1"/>
    <col min="2" max="2" width="18.85546875" bestFit="1" customWidth="1"/>
    <col min="4" max="4" width="11" customWidth="1"/>
    <col min="6" max="6" width="37.7109375" bestFit="1" customWidth="1"/>
    <col min="8" max="8" width="29" bestFit="1" customWidth="1"/>
    <col min="10" max="10" width="49.42578125" bestFit="1" customWidth="1"/>
  </cols>
  <sheetData>
    <row r="1" spans="1:10" x14ac:dyDescent="0.25">
      <c r="A1" t="s">
        <v>0</v>
      </c>
      <c r="B1" t="s">
        <v>5</v>
      </c>
      <c r="D1" t="s">
        <v>431</v>
      </c>
      <c r="F1" t="s">
        <v>439</v>
      </c>
      <c r="H1" t="s">
        <v>443</v>
      </c>
      <c r="J1" t="s">
        <v>520</v>
      </c>
    </row>
    <row r="2" spans="1:10" x14ac:dyDescent="0.25">
      <c r="A2" t="s">
        <v>289</v>
      </c>
      <c r="B2" t="s">
        <v>290</v>
      </c>
      <c r="D2" t="s">
        <v>432</v>
      </c>
      <c r="F2" t="s">
        <v>440</v>
      </c>
      <c r="H2" t="s">
        <v>444</v>
      </c>
      <c r="J2" s="14">
        <v>45505</v>
      </c>
    </row>
    <row r="3" spans="1:10" x14ac:dyDescent="0.25">
      <c r="A3" t="s">
        <v>185</v>
      </c>
      <c r="B3" t="s">
        <v>186</v>
      </c>
      <c r="D3" t="s">
        <v>433</v>
      </c>
      <c r="F3" t="s">
        <v>441</v>
      </c>
      <c r="H3" t="s">
        <v>445</v>
      </c>
      <c r="J3" s="14">
        <v>45869</v>
      </c>
    </row>
    <row r="4" spans="1:10" x14ac:dyDescent="0.25">
      <c r="A4" t="s">
        <v>309</v>
      </c>
      <c r="B4" t="s">
        <v>310</v>
      </c>
      <c r="F4" t="s">
        <v>442</v>
      </c>
      <c r="H4" t="s">
        <v>446</v>
      </c>
    </row>
    <row r="5" spans="1:10" x14ac:dyDescent="0.25">
      <c r="A5" t="s">
        <v>295</v>
      </c>
      <c r="B5" t="s">
        <v>296</v>
      </c>
      <c r="H5" t="s">
        <v>447</v>
      </c>
    </row>
    <row r="6" spans="1:10" x14ac:dyDescent="0.25">
      <c r="A6" t="s">
        <v>77</v>
      </c>
      <c r="B6" t="s">
        <v>78</v>
      </c>
      <c r="H6" t="s">
        <v>448</v>
      </c>
    </row>
    <row r="7" spans="1:10" x14ac:dyDescent="0.25">
      <c r="A7" t="s">
        <v>163</v>
      </c>
      <c r="B7" t="s">
        <v>164</v>
      </c>
      <c r="H7" t="s">
        <v>449</v>
      </c>
    </row>
    <row r="8" spans="1:10" x14ac:dyDescent="0.25">
      <c r="A8" t="s">
        <v>165</v>
      </c>
      <c r="B8" t="s">
        <v>166</v>
      </c>
      <c r="H8" t="s">
        <v>450</v>
      </c>
    </row>
    <row r="9" spans="1:10" x14ac:dyDescent="0.25">
      <c r="A9" t="s">
        <v>319</v>
      </c>
      <c r="B9" t="s">
        <v>320</v>
      </c>
      <c r="H9" t="s">
        <v>451</v>
      </c>
    </row>
    <row r="10" spans="1:10" x14ac:dyDescent="0.25">
      <c r="A10" t="s">
        <v>167</v>
      </c>
      <c r="B10" t="s">
        <v>168</v>
      </c>
      <c r="H10" t="s">
        <v>452</v>
      </c>
    </row>
    <row r="11" spans="1:10" x14ac:dyDescent="0.25">
      <c r="A11" t="s">
        <v>397</v>
      </c>
      <c r="B11" t="s">
        <v>398</v>
      </c>
      <c r="H11" t="s">
        <v>453</v>
      </c>
    </row>
    <row r="12" spans="1:10" x14ac:dyDescent="0.25">
      <c r="A12" t="s">
        <v>534</v>
      </c>
      <c r="B12" t="s">
        <v>535</v>
      </c>
      <c r="H12" t="s">
        <v>454</v>
      </c>
    </row>
    <row r="13" spans="1:10" x14ac:dyDescent="0.25">
      <c r="A13" t="s">
        <v>120</v>
      </c>
      <c r="B13" t="s">
        <v>121</v>
      </c>
      <c r="H13" t="s">
        <v>455</v>
      </c>
    </row>
    <row r="14" spans="1:10" x14ac:dyDescent="0.25">
      <c r="A14" t="s">
        <v>122</v>
      </c>
      <c r="B14" t="s">
        <v>123</v>
      </c>
      <c r="H14" t="s">
        <v>456</v>
      </c>
    </row>
    <row r="15" spans="1:10" x14ac:dyDescent="0.25">
      <c r="A15" t="s">
        <v>151</v>
      </c>
      <c r="B15" t="s">
        <v>152</v>
      </c>
      <c r="H15" t="s">
        <v>457</v>
      </c>
    </row>
    <row r="16" spans="1:10" x14ac:dyDescent="0.25">
      <c r="A16" t="s">
        <v>43</v>
      </c>
      <c r="B16" t="s">
        <v>44</v>
      </c>
      <c r="H16" t="s">
        <v>458</v>
      </c>
    </row>
    <row r="17" spans="1:8" x14ac:dyDescent="0.25">
      <c r="A17" t="s">
        <v>45</v>
      </c>
      <c r="B17" t="s">
        <v>46</v>
      </c>
      <c r="H17" t="s">
        <v>459</v>
      </c>
    </row>
    <row r="18" spans="1:8" x14ac:dyDescent="0.25">
      <c r="A18" t="s">
        <v>147</v>
      </c>
      <c r="B18" t="s">
        <v>148</v>
      </c>
      <c r="H18" t="s">
        <v>460</v>
      </c>
    </row>
    <row r="19" spans="1:8" x14ac:dyDescent="0.25">
      <c r="A19" t="s">
        <v>393</v>
      </c>
      <c r="B19" t="s">
        <v>394</v>
      </c>
      <c r="H19" t="s">
        <v>461</v>
      </c>
    </row>
    <row r="20" spans="1:8" x14ac:dyDescent="0.25">
      <c r="A20" t="s">
        <v>15</v>
      </c>
      <c r="B20" t="s">
        <v>16</v>
      </c>
      <c r="H20" t="s">
        <v>462</v>
      </c>
    </row>
    <row r="21" spans="1:8" x14ac:dyDescent="0.25">
      <c r="A21" t="s">
        <v>405</v>
      </c>
      <c r="B21" t="s">
        <v>406</v>
      </c>
      <c r="H21" t="s">
        <v>463</v>
      </c>
    </row>
    <row r="22" spans="1:8" x14ac:dyDescent="0.25">
      <c r="A22" t="s">
        <v>521</v>
      </c>
      <c r="B22" t="s">
        <v>522</v>
      </c>
      <c r="H22" t="s">
        <v>464</v>
      </c>
    </row>
    <row r="23" spans="1:8" x14ac:dyDescent="0.25">
      <c r="A23" t="s">
        <v>267</v>
      </c>
      <c r="B23" t="s">
        <v>268</v>
      </c>
      <c r="H23" t="s">
        <v>465</v>
      </c>
    </row>
    <row r="24" spans="1:8" x14ac:dyDescent="0.25">
      <c r="A24" t="s">
        <v>315</v>
      </c>
      <c r="B24" t="s">
        <v>316</v>
      </c>
      <c r="H24" t="s">
        <v>466</v>
      </c>
    </row>
    <row r="25" spans="1:8" x14ac:dyDescent="0.25">
      <c r="A25" t="s">
        <v>357</v>
      </c>
      <c r="B25" t="s">
        <v>358</v>
      </c>
      <c r="H25" t="s">
        <v>467</v>
      </c>
    </row>
    <row r="26" spans="1:8" x14ac:dyDescent="0.25">
      <c r="A26" t="s">
        <v>365</v>
      </c>
      <c r="B26" t="s">
        <v>366</v>
      </c>
      <c r="H26" t="s">
        <v>468</v>
      </c>
    </row>
    <row r="27" spans="1:8" x14ac:dyDescent="0.25">
      <c r="A27" t="s">
        <v>359</v>
      </c>
      <c r="B27" t="s">
        <v>360</v>
      </c>
      <c r="H27" t="s">
        <v>469</v>
      </c>
    </row>
    <row r="28" spans="1:8" x14ac:dyDescent="0.25">
      <c r="A28" t="s">
        <v>193</v>
      </c>
      <c r="B28" t="s">
        <v>194</v>
      </c>
      <c r="H28" t="s">
        <v>470</v>
      </c>
    </row>
    <row r="29" spans="1:8" x14ac:dyDescent="0.25">
      <c r="A29" t="s">
        <v>189</v>
      </c>
      <c r="B29" t="s">
        <v>190</v>
      </c>
      <c r="H29" t="s">
        <v>471</v>
      </c>
    </row>
    <row r="30" spans="1:8" x14ac:dyDescent="0.25">
      <c r="A30" t="s">
        <v>197</v>
      </c>
      <c r="B30" t="s">
        <v>198</v>
      </c>
      <c r="H30" t="s">
        <v>472</v>
      </c>
    </row>
    <row r="31" spans="1:8" x14ac:dyDescent="0.25">
      <c r="A31" t="s">
        <v>245</v>
      </c>
      <c r="B31" t="s">
        <v>246</v>
      </c>
      <c r="H31" t="s">
        <v>473</v>
      </c>
    </row>
    <row r="32" spans="1:8" x14ac:dyDescent="0.25">
      <c r="A32" t="s">
        <v>369</v>
      </c>
      <c r="B32" t="s">
        <v>370</v>
      </c>
      <c r="H32" t="s">
        <v>474</v>
      </c>
    </row>
    <row r="33" spans="1:8" x14ac:dyDescent="0.25">
      <c r="A33" t="s">
        <v>223</v>
      </c>
      <c r="B33" t="s">
        <v>224</v>
      </c>
      <c r="H33" t="s">
        <v>475</v>
      </c>
    </row>
    <row r="34" spans="1:8" x14ac:dyDescent="0.25">
      <c r="A34" t="s">
        <v>225</v>
      </c>
      <c r="B34" t="s">
        <v>226</v>
      </c>
      <c r="H34" t="s">
        <v>476</v>
      </c>
    </row>
    <row r="35" spans="1:8" x14ac:dyDescent="0.25">
      <c r="A35" t="s">
        <v>67</v>
      </c>
      <c r="B35" t="s">
        <v>68</v>
      </c>
      <c r="H35" t="s">
        <v>477</v>
      </c>
    </row>
    <row r="36" spans="1:8" x14ac:dyDescent="0.25">
      <c r="A36" t="s">
        <v>247</v>
      </c>
      <c r="B36" t="s">
        <v>248</v>
      </c>
      <c r="H36" t="s">
        <v>478</v>
      </c>
    </row>
    <row r="37" spans="1:8" x14ac:dyDescent="0.25">
      <c r="A37" t="s">
        <v>195</v>
      </c>
      <c r="B37" t="s">
        <v>196</v>
      </c>
      <c r="H37" t="s">
        <v>479</v>
      </c>
    </row>
    <row r="38" spans="1:8" x14ac:dyDescent="0.25">
      <c r="A38" t="s">
        <v>375</v>
      </c>
      <c r="B38" t="s">
        <v>376</v>
      </c>
      <c r="H38" t="s">
        <v>480</v>
      </c>
    </row>
    <row r="39" spans="1:8" x14ac:dyDescent="0.25">
      <c r="A39" t="s">
        <v>537</v>
      </c>
      <c r="B39" t="s">
        <v>538</v>
      </c>
      <c r="H39" t="s">
        <v>481</v>
      </c>
    </row>
    <row r="40" spans="1:8" x14ac:dyDescent="0.25">
      <c r="A40" t="s">
        <v>269</v>
      </c>
      <c r="B40" t="s">
        <v>270</v>
      </c>
      <c r="H40" t="s">
        <v>482</v>
      </c>
    </row>
    <row r="41" spans="1:8" x14ac:dyDescent="0.25">
      <c r="A41" t="s">
        <v>421</v>
      </c>
      <c r="B41" t="s">
        <v>422</v>
      </c>
      <c r="H41" t="s">
        <v>483</v>
      </c>
    </row>
    <row r="42" spans="1:8" x14ac:dyDescent="0.25">
      <c r="A42" t="s">
        <v>61</v>
      </c>
      <c r="B42" t="s">
        <v>62</v>
      </c>
      <c r="H42" t="s">
        <v>484</v>
      </c>
    </row>
    <row r="43" spans="1:8" x14ac:dyDescent="0.25">
      <c r="A43" t="s">
        <v>143</v>
      </c>
      <c r="B43" t="s">
        <v>144</v>
      </c>
      <c r="H43" t="s">
        <v>485</v>
      </c>
    </row>
    <row r="44" spans="1:8" x14ac:dyDescent="0.25">
      <c r="A44" t="s">
        <v>141</v>
      </c>
      <c r="B44" t="s">
        <v>142</v>
      </c>
      <c r="H44" t="s">
        <v>486</v>
      </c>
    </row>
    <row r="45" spans="1:8" x14ac:dyDescent="0.25">
      <c r="A45" t="s">
        <v>153</v>
      </c>
      <c r="B45" t="s">
        <v>154</v>
      </c>
      <c r="H45" t="s">
        <v>487</v>
      </c>
    </row>
    <row r="46" spans="1:8" x14ac:dyDescent="0.25">
      <c r="A46" t="s">
        <v>299</v>
      </c>
      <c r="B46" t="s">
        <v>300</v>
      </c>
      <c r="H46" t="s">
        <v>488</v>
      </c>
    </row>
    <row r="47" spans="1:8" x14ac:dyDescent="0.25">
      <c r="A47" t="s">
        <v>261</v>
      </c>
      <c r="B47" t="s">
        <v>262</v>
      </c>
      <c r="H47" t="s">
        <v>489</v>
      </c>
    </row>
    <row r="48" spans="1:8" x14ac:dyDescent="0.25">
      <c r="A48" t="s">
        <v>69</v>
      </c>
      <c r="B48" t="s">
        <v>70</v>
      </c>
      <c r="H48" t="s">
        <v>490</v>
      </c>
    </row>
    <row r="49" spans="1:8" x14ac:dyDescent="0.25">
      <c r="A49" t="s">
        <v>251</v>
      </c>
      <c r="B49" t="s">
        <v>252</v>
      </c>
      <c r="H49" t="s">
        <v>491</v>
      </c>
    </row>
    <row r="50" spans="1:8" x14ac:dyDescent="0.25">
      <c r="A50" t="s">
        <v>231</v>
      </c>
      <c r="B50" t="s">
        <v>232</v>
      </c>
      <c r="H50" t="s">
        <v>492</v>
      </c>
    </row>
    <row r="51" spans="1:8" x14ac:dyDescent="0.25">
      <c r="A51" t="s">
        <v>217</v>
      </c>
      <c r="B51" t="s">
        <v>218</v>
      </c>
      <c r="H51" t="s">
        <v>493</v>
      </c>
    </row>
    <row r="52" spans="1:8" x14ac:dyDescent="0.25">
      <c r="A52" t="s">
        <v>75</v>
      </c>
      <c r="B52" t="s">
        <v>76</v>
      </c>
      <c r="H52" t="s">
        <v>494</v>
      </c>
    </row>
    <row r="53" spans="1:8" x14ac:dyDescent="0.25">
      <c r="A53" t="s">
        <v>133</v>
      </c>
      <c r="B53" t="s">
        <v>134</v>
      </c>
      <c r="H53" t="s">
        <v>495</v>
      </c>
    </row>
    <row r="54" spans="1:8" x14ac:dyDescent="0.25">
      <c r="A54" t="s">
        <v>175</v>
      </c>
      <c r="B54" t="s">
        <v>176</v>
      </c>
      <c r="H54" t="s">
        <v>496</v>
      </c>
    </row>
    <row r="55" spans="1:8" x14ac:dyDescent="0.25">
      <c r="A55" t="s">
        <v>173</v>
      </c>
      <c r="B55" t="s">
        <v>174</v>
      </c>
      <c r="H55" t="s">
        <v>497</v>
      </c>
    </row>
    <row r="56" spans="1:8" x14ac:dyDescent="0.25">
      <c r="A56" t="s">
        <v>177</v>
      </c>
      <c r="B56" t="s">
        <v>178</v>
      </c>
      <c r="H56" t="s">
        <v>498</v>
      </c>
    </row>
    <row r="57" spans="1:8" x14ac:dyDescent="0.25">
      <c r="A57" t="s">
        <v>171</v>
      </c>
      <c r="B57" t="s">
        <v>172</v>
      </c>
      <c r="H57" t="s">
        <v>499</v>
      </c>
    </row>
    <row r="58" spans="1:8" x14ac:dyDescent="0.25">
      <c r="A58" t="s">
        <v>201</v>
      </c>
      <c r="B58" t="s">
        <v>202</v>
      </c>
      <c r="H58" t="s">
        <v>500</v>
      </c>
    </row>
    <row r="59" spans="1:8" x14ac:dyDescent="0.25">
      <c r="A59" t="s">
        <v>179</v>
      </c>
      <c r="B59" t="s">
        <v>180</v>
      </c>
      <c r="H59" t="s">
        <v>501</v>
      </c>
    </row>
    <row r="60" spans="1:8" x14ac:dyDescent="0.25">
      <c r="A60" t="s">
        <v>263</v>
      </c>
      <c r="B60" t="s">
        <v>264</v>
      </c>
      <c r="H60" t="s">
        <v>502</v>
      </c>
    </row>
    <row r="61" spans="1:8" x14ac:dyDescent="0.25">
      <c r="A61" t="s">
        <v>532</v>
      </c>
      <c r="B61" t="s">
        <v>533</v>
      </c>
      <c r="H61" t="s">
        <v>503</v>
      </c>
    </row>
    <row r="62" spans="1:8" x14ac:dyDescent="0.25">
      <c r="A62" t="s">
        <v>413</v>
      </c>
      <c r="B62" t="s">
        <v>414</v>
      </c>
      <c r="H62" t="s">
        <v>504</v>
      </c>
    </row>
    <row r="63" spans="1:8" x14ac:dyDescent="0.25">
      <c r="A63" t="s">
        <v>305</v>
      </c>
      <c r="B63" t="s">
        <v>306</v>
      </c>
      <c r="H63" t="s">
        <v>505</v>
      </c>
    </row>
    <row r="64" spans="1:8" x14ac:dyDescent="0.25">
      <c r="A64" t="s">
        <v>283</v>
      </c>
      <c r="B64" t="s">
        <v>284</v>
      </c>
      <c r="H64" t="s">
        <v>506</v>
      </c>
    </row>
    <row r="65" spans="1:8" x14ac:dyDescent="0.25">
      <c r="A65" t="s">
        <v>81</v>
      </c>
      <c r="B65" t="s">
        <v>82</v>
      </c>
      <c r="H65" t="s">
        <v>507</v>
      </c>
    </row>
    <row r="66" spans="1:8" x14ac:dyDescent="0.25">
      <c r="A66" t="s">
        <v>83</v>
      </c>
      <c r="B66" t="s">
        <v>84</v>
      </c>
      <c r="H66" t="s">
        <v>508</v>
      </c>
    </row>
    <row r="67" spans="1:8" x14ac:dyDescent="0.25">
      <c r="A67" t="s">
        <v>127</v>
      </c>
      <c r="B67" t="s">
        <v>128</v>
      </c>
      <c r="H67" t="s">
        <v>509</v>
      </c>
    </row>
    <row r="68" spans="1:8" x14ac:dyDescent="0.25">
      <c r="A68" t="s">
        <v>108</v>
      </c>
      <c r="B68" t="s">
        <v>109</v>
      </c>
    </row>
    <row r="69" spans="1:8" x14ac:dyDescent="0.25">
      <c r="A69" t="s">
        <v>169</v>
      </c>
      <c r="B69" t="s">
        <v>170</v>
      </c>
    </row>
    <row r="70" spans="1:8" x14ac:dyDescent="0.25">
      <c r="A70" t="s">
        <v>275</v>
      </c>
      <c r="B70" t="s">
        <v>276</v>
      </c>
    </row>
    <row r="71" spans="1:8" x14ac:dyDescent="0.25">
      <c r="A71" t="s">
        <v>125</v>
      </c>
      <c r="B71" t="s">
        <v>126</v>
      </c>
    </row>
    <row r="72" spans="1:8" x14ac:dyDescent="0.25">
      <c r="A72" t="s">
        <v>31</v>
      </c>
      <c r="B72" t="s">
        <v>32</v>
      </c>
    </row>
    <row r="73" spans="1:8" x14ac:dyDescent="0.25">
      <c r="A73" t="s">
        <v>11</v>
      </c>
      <c r="B73" t="s">
        <v>12</v>
      </c>
    </row>
    <row r="74" spans="1:8" x14ac:dyDescent="0.25">
      <c r="A74" t="s">
        <v>35</v>
      </c>
      <c r="B74" t="s">
        <v>36</v>
      </c>
    </row>
    <row r="75" spans="1:8" x14ac:dyDescent="0.25">
      <c r="A75" t="s">
        <v>104</v>
      </c>
      <c r="B75" t="s">
        <v>105</v>
      </c>
    </row>
    <row r="76" spans="1:8" x14ac:dyDescent="0.25">
      <c r="A76" t="s">
        <v>53</v>
      </c>
      <c r="B76" t="s">
        <v>54</v>
      </c>
    </row>
    <row r="77" spans="1:8" x14ac:dyDescent="0.25">
      <c r="A77" t="s">
        <v>57</v>
      </c>
      <c r="B77" t="s">
        <v>58</v>
      </c>
    </row>
    <row r="78" spans="1:8" x14ac:dyDescent="0.25">
      <c r="A78" t="s">
        <v>523</v>
      </c>
      <c r="B78" t="s">
        <v>103</v>
      </c>
    </row>
    <row r="79" spans="1:8" x14ac:dyDescent="0.25">
      <c r="A79" t="s">
        <v>297</v>
      </c>
      <c r="B79" t="s">
        <v>298</v>
      </c>
    </row>
    <row r="80" spans="1:8" x14ac:dyDescent="0.25">
      <c r="A80" t="s">
        <v>187</v>
      </c>
      <c r="B80" t="s">
        <v>188</v>
      </c>
    </row>
    <row r="81" spans="1:2" x14ac:dyDescent="0.25">
      <c r="A81" t="s">
        <v>403</v>
      </c>
      <c r="B81" t="s">
        <v>404</v>
      </c>
    </row>
    <row r="82" spans="1:2" x14ac:dyDescent="0.25">
      <c r="A82" t="s">
        <v>349</v>
      </c>
      <c r="B82" t="s">
        <v>350</v>
      </c>
    </row>
    <row r="83" spans="1:2" x14ac:dyDescent="0.25">
      <c r="A83" t="s">
        <v>279</v>
      </c>
      <c r="B83" t="s">
        <v>280</v>
      </c>
    </row>
    <row r="84" spans="1:2" x14ac:dyDescent="0.25">
      <c r="A84" t="s">
        <v>339</v>
      </c>
      <c r="B84" t="s">
        <v>340</v>
      </c>
    </row>
    <row r="85" spans="1:2" x14ac:dyDescent="0.25">
      <c r="A85" t="s">
        <v>367</v>
      </c>
      <c r="B85" t="s">
        <v>368</v>
      </c>
    </row>
    <row r="86" spans="1:2" x14ac:dyDescent="0.25">
      <c r="A86" t="s">
        <v>97</v>
      </c>
      <c r="B86" t="s">
        <v>98</v>
      </c>
    </row>
    <row r="87" spans="1:2" x14ac:dyDescent="0.25">
      <c r="A87" t="s">
        <v>181</v>
      </c>
      <c r="B87" t="s">
        <v>182</v>
      </c>
    </row>
    <row r="88" spans="1:2" x14ac:dyDescent="0.25">
      <c r="A88" t="s">
        <v>157</v>
      </c>
      <c r="B88" t="s">
        <v>158</v>
      </c>
    </row>
    <row r="89" spans="1:2" x14ac:dyDescent="0.25">
      <c r="A89" t="s">
        <v>361</v>
      </c>
      <c r="B89" t="s">
        <v>362</v>
      </c>
    </row>
    <row r="90" spans="1:2" x14ac:dyDescent="0.25">
      <c r="A90" t="s">
        <v>389</v>
      </c>
      <c r="B90" t="s">
        <v>390</v>
      </c>
    </row>
    <row r="91" spans="1:2" x14ac:dyDescent="0.25">
      <c r="A91" t="s">
        <v>524</v>
      </c>
      <c r="B91" t="s">
        <v>525</v>
      </c>
    </row>
    <row r="92" spans="1:2" x14ac:dyDescent="0.25">
      <c r="A92" t="s">
        <v>395</v>
      </c>
      <c r="B92" t="s">
        <v>396</v>
      </c>
    </row>
    <row r="93" spans="1:2" x14ac:dyDescent="0.25">
      <c r="A93" t="s">
        <v>401</v>
      </c>
      <c r="B93" t="s">
        <v>402</v>
      </c>
    </row>
    <row r="94" spans="1:2" x14ac:dyDescent="0.25">
      <c r="A94" t="s">
        <v>159</v>
      </c>
      <c r="B94" t="s">
        <v>160</v>
      </c>
    </row>
    <row r="95" spans="1:2" x14ac:dyDescent="0.25">
      <c r="A95" t="s">
        <v>129</v>
      </c>
      <c r="B95" t="s">
        <v>130</v>
      </c>
    </row>
    <row r="96" spans="1:2" x14ac:dyDescent="0.25">
      <c r="A96" t="s">
        <v>323</v>
      </c>
      <c r="B96" t="s">
        <v>324</v>
      </c>
    </row>
    <row r="97" spans="1:2" x14ac:dyDescent="0.25">
      <c r="A97" t="s">
        <v>333</v>
      </c>
      <c r="B97" t="s">
        <v>334</v>
      </c>
    </row>
    <row r="98" spans="1:2" x14ac:dyDescent="0.25">
      <c r="A98" t="s">
        <v>407</v>
      </c>
      <c r="B98" t="s">
        <v>408</v>
      </c>
    </row>
    <row r="99" spans="1:2" x14ac:dyDescent="0.25">
      <c r="A99" t="s">
        <v>381</v>
      </c>
      <c r="B99" t="s">
        <v>382</v>
      </c>
    </row>
    <row r="100" spans="1:2" x14ac:dyDescent="0.25">
      <c r="A100" t="s">
        <v>347</v>
      </c>
      <c r="B100" t="s">
        <v>348</v>
      </c>
    </row>
    <row r="101" spans="1:2" x14ac:dyDescent="0.25">
      <c r="A101" t="s">
        <v>241</v>
      </c>
      <c r="B101" t="s">
        <v>242</v>
      </c>
    </row>
    <row r="102" spans="1:2" x14ac:dyDescent="0.25">
      <c r="A102" t="s">
        <v>325</v>
      </c>
      <c r="B102" t="s">
        <v>326</v>
      </c>
    </row>
    <row r="103" spans="1:2" x14ac:dyDescent="0.25">
      <c r="A103" t="s">
        <v>33</v>
      </c>
      <c r="B103" t="s">
        <v>34</v>
      </c>
    </row>
    <row r="104" spans="1:2" x14ac:dyDescent="0.25">
      <c r="A104" t="s">
        <v>391</v>
      </c>
      <c r="B104" t="s">
        <v>392</v>
      </c>
    </row>
    <row r="105" spans="1:2" x14ac:dyDescent="0.25">
      <c r="A105" t="s">
        <v>211</v>
      </c>
      <c r="B105" t="s">
        <v>212</v>
      </c>
    </row>
    <row r="106" spans="1:2" x14ac:dyDescent="0.25">
      <c r="A106" t="s">
        <v>327</v>
      </c>
      <c r="B106" t="s">
        <v>328</v>
      </c>
    </row>
    <row r="107" spans="1:2" x14ac:dyDescent="0.25">
      <c r="A107" t="s">
        <v>539</v>
      </c>
      <c r="B107" t="s">
        <v>540</v>
      </c>
    </row>
    <row r="108" spans="1:2" x14ac:dyDescent="0.25">
      <c r="A108" t="s">
        <v>65</v>
      </c>
      <c r="B108" t="s">
        <v>66</v>
      </c>
    </row>
    <row r="109" spans="1:2" x14ac:dyDescent="0.25">
      <c r="A109" t="s">
        <v>303</v>
      </c>
      <c r="B109" t="s">
        <v>304</v>
      </c>
    </row>
    <row r="110" spans="1:2" x14ac:dyDescent="0.25">
      <c r="A110" t="s">
        <v>37</v>
      </c>
      <c r="B110" t="s">
        <v>38</v>
      </c>
    </row>
    <row r="111" spans="1:2" x14ac:dyDescent="0.25">
      <c r="A111" t="s">
        <v>124</v>
      </c>
      <c r="B111" t="s">
        <v>4</v>
      </c>
    </row>
    <row r="112" spans="1:2" x14ac:dyDescent="0.25">
      <c r="A112" t="s">
        <v>41</v>
      </c>
      <c r="B112" t="s">
        <v>42</v>
      </c>
    </row>
    <row r="113" spans="1:2" x14ac:dyDescent="0.25">
      <c r="A113" t="s">
        <v>131</v>
      </c>
      <c r="B113" t="s">
        <v>132</v>
      </c>
    </row>
    <row r="114" spans="1:2" x14ac:dyDescent="0.25">
      <c r="A114" t="s">
        <v>73</v>
      </c>
      <c r="B114" t="s">
        <v>74</v>
      </c>
    </row>
    <row r="115" spans="1:2" x14ac:dyDescent="0.25">
      <c r="A115" t="s">
        <v>379</v>
      </c>
      <c r="B115" t="s">
        <v>380</v>
      </c>
    </row>
    <row r="116" spans="1:2" x14ac:dyDescent="0.25">
      <c r="A116" t="s">
        <v>29</v>
      </c>
      <c r="B116" t="s">
        <v>30</v>
      </c>
    </row>
    <row r="117" spans="1:2" x14ac:dyDescent="0.25">
      <c r="A117" t="s">
        <v>79</v>
      </c>
      <c r="B117" t="s">
        <v>80</v>
      </c>
    </row>
    <row r="118" spans="1:2" x14ac:dyDescent="0.25">
      <c r="A118" t="s">
        <v>93</v>
      </c>
      <c r="B118" t="s">
        <v>94</v>
      </c>
    </row>
    <row r="119" spans="1:2" x14ac:dyDescent="0.25">
      <c r="A119" t="s">
        <v>101</v>
      </c>
      <c r="B119" t="s">
        <v>102</v>
      </c>
    </row>
    <row r="120" spans="1:2" x14ac:dyDescent="0.25">
      <c r="A120" t="s">
        <v>526</v>
      </c>
      <c r="B120" t="s">
        <v>527</v>
      </c>
    </row>
    <row r="121" spans="1:2" x14ac:dyDescent="0.25">
      <c r="A121" t="s">
        <v>239</v>
      </c>
      <c r="B121" t="s">
        <v>240</v>
      </c>
    </row>
    <row r="122" spans="1:2" x14ac:dyDescent="0.25">
      <c r="A122" t="s">
        <v>528</v>
      </c>
      <c r="B122" t="s">
        <v>529</v>
      </c>
    </row>
    <row r="123" spans="1:2" x14ac:dyDescent="0.25">
      <c r="A123" t="s">
        <v>399</v>
      </c>
      <c r="B123" t="s">
        <v>400</v>
      </c>
    </row>
    <row r="124" spans="1:2" x14ac:dyDescent="0.25">
      <c r="A124" t="s">
        <v>71</v>
      </c>
      <c r="B124" t="s">
        <v>72</v>
      </c>
    </row>
    <row r="125" spans="1:2" x14ac:dyDescent="0.25">
      <c r="A125" t="s">
        <v>411</v>
      </c>
      <c r="B125" t="s">
        <v>412</v>
      </c>
    </row>
    <row r="126" spans="1:2" x14ac:dyDescent="0.25">
      <c r="A126" t="s">
        <v>55</v>
      </c>
      <c r="B126" t="s">
        <v>56</v>
      </c>
    </row>
    <row r="127" spans="1:2" x14ac:dyDescent="0.25">
      <c r="A127" t="s">
        <v>183</v>
      </c>
      <c r="B127" t="s">
        <v>184</v>
      </c>
    </row>
    <row r="128" spans="1:2" x14ac:dyDescent="0.25">
      <c r="A128" t="s">
        <v>265</v>
      </c>
      <c r="B128" t="s">
        <v>266</v>
      </c>
    </row>
    <row r="129" spans="1:2" x14ac:dyDescent="0.25">
      <c r="A129" t="s">
        <v>341</v>
      </c>
      <c r="B129" t="s">
        <v>342</v>
      </c>
    </row>
    <row r="130" spans="1:2" x14ac:dyDescent="0.25">
      <c r="A130" t="s">
        <v>337</v>
      </c>
      <c r="B130" t="s">
        <v>338</v>
      </c>
    </row>
    <row r="131" spans="1:2" x14ac:dyDescent="0.25">
      <c r="A131" t="s">
        <v>371</v>
      </c>
      <c r="B131" t="s">
        <v>372</v>
      </c>
    </row>
    <row r="132" spans="1:2" x14ac:dyDescent="0.25">
      <c r="A132" t="s">
        <v>343</v>
      </c>
      <c r="B132" t="s">
        <v>344</v>
      </c>
    </row>
    <row r="133" spans="1:2" x14ac:dyDescent="0.25">
      <c r="A133" t="s">
        <v>335</v>
      </c>
      <c r="B133" t="s">
        <v>336</v>
      </c>
    </row>
    <row r="134" spans="1:2" x14ac:dyDescent="0.25">
      <c r="A134" t="s">
        <v>221</v>
      </c>
      <c r="B134" t="s">
        <v>222</v>
      </c>
    </row>
    <row r="135" spans="1:2" x14ac:dyDescent="0.25">
      <c r="A135" t="s">
        <v>19</v>
      </c>
      <c r="B135" t="s">
        <v>20</v>
      </c>
    </row>
    <row r="136" spans="1:2" x14ac:dyDescent="0.25">
      <c r="A136" t="s">
        <v>137</v>
      </c>
      <c r="B136" t="s">
        <v>138</v>
      </c>
    </row>
    <row r="137" spans="1:2" x14ac:dyDescent="0.25">
      <c r="A137" t="s">
        <v>116</v>
      </c>
      <c r="B137" t="s">
        <v>117</v>
      </c>
    </row>
    <row r="138" spans="1:2" x14ac:dyDescent="0.25">
      <c r="A138" t="s">
        <v>345</v>
      </c>
      <c r="B138" t="s">
        <v>346</v>
      </c>
    </row>
    <row r="139" spans="1:2" x14ac:dyDescent="0.25">
      <c r="A139" t="s">
        <v>255</v>
      </c>
      <c r="B139" t="s">
        <v>256</v>
      </c>
    </row>
    <row r="140" spans="1:2" x14ac:dyDescent="0.25">
      <c r="A140" t="s">
        <v>311</v>
      </c>
      <c r="B140" t="s">
        <v>312</v>
      </c>
    </row>
    <row r="141" spans="1:2" x14ac:dyDescent="0.25">
      <c r="A141" t="s">
        <v>351</v>
      </c>
      <c r="B141" t="s">
        <v>352</v>
      </c>
    </row>
    <row r="142" spans="1:2" x14ac:dyDescent="0.25">
      <c r="A142" t="s">
        <v>355</v>
      </c>
      <c r="B142" t="s">
        <v>356</v>
      </c>
    </row>
    <row r="143" spans="1:2" x14ac:dyDescent="0.25">
      <c r="A143" t="s">
        <v>49</v>
      </c>
      <c r="B143" t="s">
        <v>50</v>
      </c>
    </row>
    <row r="144" spans="1:2" x14ac:dyDescent="0.25">
      <c r="A144" t="s">
        <v>383</v>
      </c>
      <c r="B144" t="s">
        <v>384</v>
      </c>
    </row>
    <row r="145" spans="1:2" x14ac:dyDescent="0.25">
      <c r="A145" t="s">
        <v>161</v>
      </c>
      <c r="B145" t="s">
        <v>162</v>
      </c>
    </row>
    <row r="146" spans="1:2" x14ac:dyDescent="0.25">
      <c r="A146" t="s">
        <v>307</v>
      </c>
      <c r="B146" t="s">
        <v>308</v>
      </c>
    </row>
    <row r="147" spans="1:2" x14ac:dyDescent="0.25">
      <c r="A147" t="s">
        <v>253</v>
      </c>
      <c r="B147" t="s">
        <v>254</v>
      </c>
    </row>
    <row r="148" spans="1:2" x14ac:dyDescent="0.25">
      <c r="A148" t="s">
        <v>409</v>
      </c>
      <c r="B148" t="s">
        <v>410</v>
      </c>
    </row>
    <row r="149" spans="1:2" x14ac:dyDescent="0.25">
      <c r="A149" t="s">
        <v>135</v>
      </c>
      <c r="B149" t="s">
        <v>136</v>
      </c>
    </row>
    <row r="150" spans="1:2" x14ac:dyDescent="0.25">
      <c r="A150" t="s">
        <v>285</v>
      </c>
      <c r="B150" t="s">
        <v>286</v>
      </c>
    </row>
    <row r="151" spans="1:2" x14ac:dyDescent="0.25">
      <c r="A151" t="s">
        <v>85</v>
      </c>
      <c r="B151" t="s">
        <v>86</v>
      </c>
    </row>
    <row r="152" spans="1:2" x14ac:dyDescent="0.25">
      <c r="A152" t="s">
        <v>353</v>
      </c>
      <c r="B152" t="s">
        <v>354</v>
      </c>
    </row>
    <row r="153" spans="1:2" x14ac:dyDescent="0.25">
      <c r="A153" t="s">
        <v>139</v>
      </c>
      <c r="B153" t="s">
        <v>140</v>
      </c>
    </row>
    <row r="154" spans="1:2" x14ac:dyDescent="0.25">
      <c r="A154" t="s">
        <v>149</v>
      </c>
      <c r="B154" t="s">
        <v>150</v>
      </c>
    </row>
    <row r="155" spans="1:2" x14ac:dyDescent="0.25">
      <c r="A155" t="s">
        <v>23</v>
      </c>
      <c r="B155" t="s">
        <v>24</v>
      </c>
    </row>
    <row r="156" spans="1:2" x14ac:dyDescent="0.25">
      <c r="A156" t="s">
        <v>27</v>
      </c>
      <c r="B156" t="s">
        <v>28</v>
      </c>
    </row>
    <row r="157" spans="1:2" x14ac:dyDescent="0.25">
      <c r="A157" t="s">
        <v>39</v>
      </c>
      <c r="B157" t="s">
        <v>40</v>
      </c>
    </row>
    <row r="158" spans="1:2" x14ac:dyDescent="0.25">
      <c r="A158" t="s">
        <v>277</v>
      </c>
      <c r="B158" t="s">
        <v>278</v>
      </c>
    </row>
    <row r="159" spans="1:2" x14ac:dyDescent="0.25">
      <c r="A159" t="s">
        <v>21</v>
      </c>
      <c r="B159" t="s">
        <v>22</v>
      </c>
    </row>
    <row r="160" spans="1:2" x14ac:dyDescent="0.25">
      <c r="A160" t="s">
        <v>106</v>
      </c>
      <c r="B160" t="s">
        <v>107</v>
      </c>
    </row>
    <row r="161" spans="1:2" x14ac:dyDescent="0.25">
      <c r="A161" t="s">
        <v>87</v>
      </c>
      <c r="B161" t="s">
        <v>88</v>
      </c>
    </row>
    <row r="162" spans="1:2" x14ac:dyDescent="0.25">
      <c r="A162" t="s">
        <v>89</v>
      </c>
      <c r="B162" t="s">
        <v>90</v>
      </c>
    </row>
    <row r="163" spans="1:2" x14ac:dyDescent="0.25">
      <c r="A163" t="s">
        <v>205</v>
      </c>
      <c r="B163" t="s">
        <v>206</v>
      </c>
    </row>
    <row r="164" spans="1:2" x14ac:dyDescent="0.25">
      <c r="A164" t="s">
        <v>257</v>
      </c>
      <c r="B164" t="s">
        <v>258</v>
      </c>
    </row>
    <row r="165" spans="1:2" x14ac:dyDescent="0.25">
      <c r="A165" t="s">
        <v>291</v>
      </c>
      <c r="B165" t="s">
        <v>292</v>
      </c>
    </row>
    <row r="166" spans="1:2" x14ac:dyDescent="0.25">
      <c r="A166" t="s">
        <v>95</v>
      </c>
      <c r="B166" t="s">
        <v>96</v>
      </c>
    </row>
    <row r="167" spans="1:2" x14ac:dyDescent="0.25">
      <c r="A167" t="s">
        <v>259</v>
      </c>
      <c r="B167" t="s">
        <v>260</v>
      </c>
    </row>
    <row r="168" spans="1:2" x14ac:dyDescent="0.25">
      <c r="A168" t="s">
        <v>227</v>
      </c>
      <c r="B168" t="s">
        <v>228</v>
      </c>
    </row>
    <row r="169" spans="1:2" x14ac:dyDescent="0.25">
      <c r="A169" t="s">
        <v>99</v>
      </c>
      <c r="B169" t="s">
        <v>100</v>
      </c>
    </row>
    <row r="170" spans="1:2" x14ac:dyDescent="0.25">
      <c r="A170" t="s">
        <v>233</v>
      </c>
      <c r="B170" t="s">
        <v>234</v>
      </c>
    </row>
    <row r="171" spans="1:2" x14ac:dyDescent="0.25">
      <c r="A171" t="s">
        <v>293</v>
      </c>
      <c r="B171" t="s">
        <v>294</v>
      </c>
    </row>
    <row r="172" spans="1:2" x14ac:dyDescent="0.25">
      <c r="A172" t="s">
        <v>419</v>
      </c>
      <c r="B172" t="s">
        <v>420</v>
      </c>
    </row>
    <row r="173" spans="1:2" x14ac:dyDescent="0.25">
      <c r="A173" t="s">
        <v>317</v>
      </c>
      <c r="B173" t="s">
        <v>318</v>
      </c>
    </row>
    <row r="174" spans="1:2" x14ac:dyDescent="0.25">
      <c r="A174" t="s">
        <v>209</v>
      </c>
      <c r="B174" t="s">
        <v>210</v>
      </c>
    </row>
    <row r="175" spans="1:2" x14ac:dyDescent="0.25">
      <c r="A175" t="s">
        <v>219</v>
      </c>
      <c r="B175" t="s">
        <v>220</v>
      </c>
    </row>
    <row r="176" spans="1:2" x14ac:dyDescent="0.25">
      <c r="A176" t="s">
        <v>321</v>
      </c>
      <c r="B176" t="s">
        <v>322</v>
      </c>
    </row>
    <row r="177" spans="1:2" x14ac:dyDescent="0.25">
      <c r="A177" t="s">
        <v>373</v>
      </c>
      <c r="B177" t="s">
        <v>374</v>
      </c>
    </row>
    <row r="178" spans="1:2" x14ac:dyDescent="0.25">
      <c r="A178" t="s">
        <v>7</v>
      </c>
      <c r="B178" t="s">
        <v>8</v>
      </c>
    </row>
    <row r="179" spans="1:2" x14ac:dyDescent="0.25">
      <c r="A179" t="s">
        <v>530</v>
      </c>
      <c r="B179" t="s">
        <v>531</v>
      </c>
    </row>
    <row r="180" spans="1:2" x14ac:dyDescent="0.25">
      <c r="A180" t="s">
        <v>191</v>
      </c>
      <c r="B180" t="s">
        <v>192</v>
      </c>
    </row>
    <row r="181" spans="1:2" x14ac:dyDescent="0.25">
      <c r="A181" t="s">
        <v>203</v>
      </c>
      <c r="B181" t="s">
        <v>204</v>
      </c>
    </row>
    <row r="182" spans="1:2" x14ac:dyDescent="0.25">
      <c r="A182" t="s">
        <v>313</v>
      </c>
      <c r="B182" t="s">
        <v>314</v>
      </c>
    </row>
    <row r="183" spans="1:2" x14ac:dyDescent="0.25">
      <c r="A183" t="s">
        <v>110</v>
      </c>
      <c r="B183" t="s">
        <v>111</v>
      </c>
    </row>
    <row r="184" spans="1:2" x14ac:dyDescent="0.25">
      <c r="A184" t="s">
        <v>118</v>
      </c>
      <c r="B184" t="s">
        <v>119</v>
      </c>
    </row>
    <row r="185" spans="1:2" x14ac:dyDescent="0.25">
      <c r="A185" t="s">
        <v>91</v>
      </c>
      <c r="B185" t="s">
        <v>92</v>
      </c>
    </row>
    <row r="186" spans="1:2" x14ac:dyDescent="0.25">
      <c r="A186" t="s">
        <v>9</v>
      </c>
      <c r="B186" t="s">
        <v>10</v>
      </c>
    </row>
    <row r="187" spans="1:2" x14ac:dyDescent="0.25">
      <c r="A187" t="s">
        <v>112</v>
      </c>
      <c r="B187" t="s">
        <v>113</v>
      </c>
    </row>
    <row r="188" spans="1:2" x14ac:dyDescent="0.25">
      <c r="A188" t="s">
        <v>114</v>
      </c>
      <c r="B188" t="s">
        <v>115</v>
      </c>
    </row>
    <row r="189" spans="1:2" x14ac:dyDescent="0.25">
      <c r="A189" t="s">
        <v>199</v>
      </c>
      <c r="B189" t="s">
        <v>200</v>
      </c>
    </row>
    <row r="190" spans="1:2" x14ac:dyDescent="0.25">
      <c r="A190" t="s">
        <v>213</v>
      </c>
      <c r="B190" t="s">
        <v>214</v>
      </c>
    </row>
    <row r="191" spans="1:2" x14ac:dyDescent="0.25">
      <c r="A191" t="s">
        <v>17</v>
      </c>
      <c r="B191" t="s">
        <v>18</v>
      </c>
    </row>
    <row r="192" spans="1:2" x14ac:dyDescent="0.25">
      <c r="A192" t="s">
        <v>59</v>
      </c>
      <c r="B192" t="s">
        <v>60</v>
      </c>
    </row>
    <row r="193" spans="1:2" x14ac:dyDescent="0.25">
      <c r="A193" t="s">
        <v>237</v>
      </c>
      <c r="B193" t="s">
        <v>238</v>
      </c>
    </row>
    <row r="194" spans="1:2" x14ac:dyDescent="0.25">
      <c r="A194" t="s">
        <v>273</v>
      </c>
      <c r="B194" t="s">
        <v>274</v>
      </c>
    </row>
    <row r="195" spans="1:2" x14ac:dyDescent="0.25">
      <c r="A195" t="s">
        <v>387</v>
      </c>
      <c r="B195" t="s">
        <v>388</v>
      </c>
    </row>
    <row r="196" spans="1:2" x14ac:dyDescent="0.25">
      <c r="A196" t="s">
        <v>417</v>
      </c>
      <c r="B196" t="s">
        <v>418</v>
      </c>
    </row>
    <row r="197" spans="1:2" x14ac:dyDescent="0.25">
      <c r="A197" t="s">
        <v>377</v>
      </c>
      <c r="B197" t="s">
        <v>378</v>
      </c>
    </row>
    <row r="198" spans="1:2" x14ac:dyDescent="0.25">
      <c r="A198" t="s">
        <v>415</v>
      </c>
      <c r="B198" t="s">
        <v>416</v>
      </c>
    </row>
    <row r="199" spans="1:2" x14ac:dyDescent="0.25">
      <c r="A199" t="s">
        <v>215</v>
      </c>
      <c r="B199" t="s">
        <v>216</v>
      </c>
    </row>
    <row r="200" spans="1:2" x14ac:dyDescent="0.25">
      <c r="A200" t="s">
        <v>249</v>
      </c>
      <c r="B200" t="s">
        <v>250</v>
      </c>
    </row>
    <row r="201" spans="1:2" x14ac:dyDescent="0.25">
      <c r="A201" t="s">
        <v>13</v>
      </c>
      <c r="B201" t="s">
        <v>14</v>
      </c>
    </row>
    <row r="202" spans="1:2" x14ac:dyDescent="0.25">
      <c r="A202" t="s">
        <v>51</v>
      </c>
      <c r="B202" t="s">
        <v>52</v>
      </c>
    </row>
    <row r="203" spans="1:2" x14ac:dyDescent="0.25">
      <c r="A203" t="s">
        <v>287</v>
      </c>
      <c r="B203" t="s">
        <v>288</v>
      </c>
    </row>
    <row r="204" spans="1:2" x14ac:dyDescent="0.25">
      <c r="A204" t="s">
        <v>47</v>
      </c>
      <c r="B204" t="s">
        <v>48</v>
      </c>
    </row>
    <row r="205" spans="1:2" x14ac:dyDescent="0.25">
      <c r="A205" t="s">
        <v>155</v>
      </c>
      <c r="B205" t="s">
        <v>156</v>
      </c>
    </row>
    <row r="206" spans="1:2" x14ac:dyDescent="0.25">
      <c r="A206" t="s">
        <v>145</v>
      </c>
      <c r="B206" t="s">
        <v>146</v>
      </c>
    </row>
    <row r="207" spans="1:2" x14ac:dyDescent="0.25">
      <c r="A207" t="s">
        <v>271</v>
      </c>
      <c r="B207" t="s">
        <v>272</v>
      </c>
    </row>
    <row r="208" spans="1:2" x14ac:dyDescent="0.25">
      <c r="A208" t="s">
        <v>63</v>
      </c>
      <c r="B208" t="s">
        <v>64</v>
      </c>
    </row>
    <row r="209" spans="1:2" x14ac:dyDescent="0.25">
      <c r="A209" t="s">
        <v>541</v>
      </c>
      <c r="B209" t="s">
        <v>542</v>
      </c>
    </row>
    <row r="210" spans="1:2" x14ac:dyDescent="0.25">
      <c r="A210" t="s">
        <v>281</v>
      </c>
      <c r="B210" t="s">
        <v>282</v>
      </c>
    </row>
    <row r="211" spans="1:2" x14ac:dyDescent="0.25">
      <c r="A211" t="s">
        <v>207</v>
      </c>
      <c r="B211" t="s">
        <v>208</v>
      </c>
    </row>
    <row r="212" spans="1:2" x14ac:dyDescent="0.25">
      <c r="A212" t="s">
        <v>301</v>
      </c>
      <c r="B212" t="s">
        <v>302</v>
      </c>
    </row>
    <row r="213" spans="1:2" x14ac:dyDescent="0.25">
      <c r="A213" t="s">
        <v>331</v>
      </c>
      <c r="B213" t="s">
        <v>332</v>
      </c>
    </row>
    <row r="214" spans="1:2" x14ac:dyDescent="0.25">
      <c r="A214" t="s">
        <v>329</v>
      </c>
      <c r="B214" t="s">
        <v>330</v>
      </c>
    </row>
    <row r="215" spans="1:2" x14ac:dyDescent="0.25">
      <c r="A215" t="s">
        <v>235</v>
      </c>
      <c r="B215" t="s">
        <v>236</v>
      </c>
    </row>
    <row r="216" spans="1:2" x14ac:dyDescent="0.25">
      <c r="A216" t="s">
        <v>229</v>
      </c>
      <c r="B216" t="s">
        <v>230</v>
      </c>
    </row>
    <row r="217" spans="1:2" x14ac:dyDescent="0.25">
      <c r="A217" t="s">
        <v>363</v>
      </c>
      <c r="B217" t="s">
        <v>364</v>
      </c>
    </row>
    <row r="218" spans="1:2" x14ac:dyDescent="0.25">
      <c r="A218" t="s">
        <v>243</v>
      </c>
      <c r="B218" t="s">
        <v>244</v>
      </c>
    </row>
    <row r="219" spans="1:2" x14ac:dyDescent="0.25">
      <c r="A219" t="s">
        <v>25</v>
      </c>
      <c r="B219" t="s">
        <v>26</v>
      </c>
    </row>
    <row r="220" spans="1:2" x14ac:dyDescent="0.25">
      <c r="A220" t="s">
        <v>385</v>
      </c>
      <c r="B220" t="s">
        <v>386</v>
      </c>
    </row>
  </sheetData>
  <phoneticPr fontId="4" type="noConversion"/>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YE05</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Daniel Meacoe</cp:lastModifiedBy>
  <dcterms:created xsi:type="dcterms:W3CDTF">2022-01-12T10:15:13Z</dcterms:created>
  <dcterms:modified xsi:type="dcterms:W3CDTF">2024-12-12T09:30:13Z</dcterms:modified>
</cp:coreProperties>
</file>