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FINADMIN\Web Changes\Financial Reporting\"/>
    </mc:Choice>
  </mc:AlternateContent>
  <bookViews>
    <workbookView xWindow="-15" yWindow="-15" windowWidth="9600" windowHeight="11805" firstSheet="1" activeTab="1"/>
  </bookViews>
  <sheets>
    <sheet name="A216810396964DCDB399904ED81BA8E" sheetId="10" state="veryHidden" r:id="rId1"/>
    <sheet name="Timetable" sheetId="1" r:id="rId2"/>
    <sheet name="Working Days" sheetId="9" r:id="rId3"/>
  </sheets>
  <definedNames>
    <definedName name="_xlnm._FilterDatabase" localSheetId="1" hidden="1">Timetable!$A$6:$R$68</definedName>
    <definedName name="_xlnm.Print_Area" localSheetId="1">Timetable!$B$30:$Q$36</definedName>
    <definedName name="_xlnm.Print_Area" localSheetId="2">'Working Days'!$A$1:$M$41</definedName>
    <definedName name="_xlnm.Print_Titles" localSheetId="1">Timetable!$6:$6</definedName>
  </definedNames>
  <calcPr calcId="152511"/>
</workbook>
</file>

<file path=xl/calcChain.xml><?xml version="1.0" encoding="utf-8"?>
<calcChain xmlns="http://schemas.openxmlformats.org/spreadsheetml/2006/main">
  <c r="G30" i="1" l="1"/>
  <c r="N13" i="1"/>
  <c r="J13" i="1"/>
  <c r="Q12" i="1"/>
  <c r="Q13" i="1" s="1"/>
  <c r="P12" i="1"/>
  <c r="P13" i="1" s="1"/>
  <c r="O12" i="1"/>
  <c r="O13" i="1" s="1"/>
  <c r="N12" i="1"/>
  <c r="M12" i="1"/>
  <c r="M13" i="1" s="1"/>
  <c r="L12" i="1"/>
  <c r="L13" i="1" s="1"/>
  <c r="K12" i="1"/>
  <c r="K13" i="1" s="1"/>
  <c r="J12" i="1"/>
  <c r="I12" i="1"/>
  <c r="I13" i="1" s="1"/>
  <c r="H12" i="1"/>
  <c r="H13" i="1" s="1"/>
  <c r="G12" i="1"/>
  <c r="G13" i="1" s="1"/>
  <c r="K41" i="1" l="1"/>
  <c r="K42" i="1"/>
  <c r="Q42" i="1"/>
  <c r="P42" i="1"/>
  <c r="O42" i="1"/>
  <c r="N42" i="1"/>
  <c r="M42" i="1"/>
  <c r="L42" i="1"/>
  <c r="J42" i="1"/>
  <c r="I42" i="1"/>
  <c r="H42" i="1"/>
  <c r="G42" i="1"/>
  <c r="E22" i="9" l="1"/>
  <c r="B20" i="9"/>
  <c r="B19" i="9" s="1"/>
  <c r="B18" i="9" s="1"/>
  <c r="F22" i="9"/>
  <c r="J22" i="9"/>
  <c r="J20" i="9"/>
  <c r="J19" i="9" s="1"/>
  <c r="J18" i="9" s="1"/>
  <c r="J17" i="9" s="1"/>
  <c r="J16" i="9" s="1"/>
  <c r="J15" i="9" s="1"/>
  <c r="J14" i="9" s="1"/>
  <c r="J13" i="9" s="1"/>
  <c r="J12" i="9" s="1"/>
  <c r="J11" i="9" s="1"/>
  <c r="J10" i="9" s="1"/>
  <c r="J9" i="9" s="1"/>
  <c r="J8" i="9" s="1"/>
  <c r="J7" i="9" s="1"/>
  <c r="J6" i="9" s="1"/>
  <c r="J5" i="9" s="1"/>
  <c r="E20" i="9"/>
  <c r="E19" i="9" s="1"/>
  <c r="E18" i="9" s="1"/>
  <c r="E17" i="9" s="1"/>
  <c r="E16" i="9" s="1"/>
  <c r="E15" i="9" s="1"/>
  <c r="E14" i="9" s="1"/>
  <c r="E13" i="9" s="1"/>
  <c r="E12" i="9" s="1"/>
  <c r="E11" i="9" s="1"/>
  <c r="E10" i="9" s="1"/>
  <c r="E9" i="9" s="1"/>
  <c r="E8" i="9" s="1"/>
  <c r="E7" i="9" s="1"/>
  <c r="E6" i="9" s="1"/>
  <c r="E5" i="9" s="1"/>
  <c r="C22" i="9"/>
  <c r="G22" i="9"/>
  <c r="K22" i="9"/>
  <c r="I20" i="9"/>
  <c r="I19" i="9" s="1"/>
  <c r="I18" i="9" s="1"/>
  <c r="I17" i="9" s="1"/>
  <c r="I16" i="9" s="1"/>
  <c r="I15" i="9" s="1"/>
  <c r="I14" i="9" s="1"/>
  <c r="I13" i="9" s="1"/>
  <c r="I12" i="9" s="1"/>
  <c r="I11" i="9" s="1"/>
  <c r="I10" i="9" s="1"/>
  <c r="I9" i="9" s="1"/>
  <c r="I8" i="9" s="1"/>
  <c r="I7" i="9" s="1"/>
  <c r="I6" i="9" s="1"/>
  <c r="I5" i="9" s="1"/>
  <c r="D20" i="9"/>
  <c r="D19" i="9" s="1"/>
  <c r="D18" i="9" s="1"/>
  <c r="D17" i="9" s="1"/>
  <c r="D16" i="9" s="1"/>
  <c r="D15" i="9" s="1"/>
  <c r="D14" i="9" s="1"/>
  <c r="D13" i="9" s="1"/>
  <c r="D12" i="9" s="1"/>
  <c r="D11" i="9" s="1"/>
  <c r="D10" i="9" s="1"/>
  <c r="D9" i="9" s="1"/>
  <c r="D8" i="9" s="1"/>
  <c r="D7" i="9" s="1"/>
  <c r="D6" i="9" s="1"/>
  <c r="D5" i="9" s="1"/>
  <c r="D22" i="9"/>
  <c r="H22" i="9"/>
  <c r="L22" i="9"/>
  <c r="L20" i="9"/>
  <c r="L19" i="9" s="1"/>
  <c r="L18" i="9" s="1"/>
  <c r="L17" i="9" s="1"/>
  <c r="L16" i="9" s="1"/>
  <c r="L15" i="9" s="1"/>
  <c r="L14" i="9" s="1"/>
  <c r="L13" i="9" s="1"/>
  <c r="L12" i="9" s="1"/>
  <c r="L11" i="9" s="1"/>
  <c r="L10" i="9" s="1"/>
  <c r="L9" i="9" s="1"/>
  <c r="L8" i="9" s="1"/>
  <c r="L7" i="9" s="1"/>
  <c r="L6" i="9" s="1"/>
  <c r="L5" i="9" s="1"/>
  <c r="G20" i="9"/>
  <c r="G19" i="9" s="1"/>
  <c r="C20" i="9"/>
  <c r="C19" i="9" s="1"/>
  <c r="C18" i="9" s="1"/>
  <c r="C17" i="9" s="1"/>
  <c r="C16" i="9" s="1"/>
  <c r="C15" i="9" s="1"/>
  <c r="C14" i="9" s="1"/>
  <c r="C13" i="9" s="1"/>
  <c r="C12" i="9" s="1"/>
  <c r="C11" i="9" s="1"/>
  <c r="C10" i="9" s="1"/>
  <c r="C9" i="9" s="1"/>
  <c r="C8" i="9" s="1"/>
  <c r="C7" i="9" s="1"/>
  <c r="C6" i="9" s="1"/>
  <c r="C5" i="9" s="1"/>
  <c r="I22" i="9"/>
  <c r="K20" i="9"/>
  <c r="K19" i="9" s="1"/>
  <c r="K18" i="9" s="1"/>
  <c r="K17" i="9" s="1"/>
  <c r="K16" i="9" s="1"/>
  <c r="K15" i="9" s="1"/>
  <c r="K14" i="9" s="1"/>
  <c r="K13" i="9" s="1"/>
  <c r="K12" i="9" s="1"/>
  <c r="K11" i="9" s="1"/>
  <c r="K10" i="9" s="1"/>
  <c r="K9" i="9" s="1"/>
  <c r="K8" i="9" s="1"/>
  <c r="K7" i="9" s="1"/>
  <c r="K6" i="9" s="1"/>
  <c r="K5" i="9" s="1"/>
  <c r="F20" i="9"/>
  <c r="H28" i="1"/>
  <c r="I28" i="1"/>
  <c r="J28" i="1"/>
  <c r="K28" i="1"/>
  <c r="L28" i="1"/>
  <c r="N28" i="1"/>
  <c r="O28" i="1"/>
  <c r="P28" i="1"/>
  <c r="Q28" i="1"/>
  <c r="G28" i="1"/>
  <c r="Q41" i="1"/>
  <c r="P41" i="1"/>
  <c r="O41" i="1"/>
  <c r="N41" i="1"/>
  <c r="L41" i="1"/>
  <c r="J41" i="1"/>
  <c r="I41" i="1"/>
  <c r="H41" i="1"/>
  <c r="G41" i="1"/>
  <c r="Q33" i="1"/>
  <c r="P33" i="1"/>
  <c r="O33" i="1"/>
  <c r="N33" i="1"/>
  <c r="L33" i="1"/>
  <c r="J33" i="1"/>
  <c r="I33" i="1"/>
  <c r="H33" i="1"/>
  <c r="G33" i="1"/>
  <c r="Q10" i="1"/>
  <c r="P10" i="1"/>
  <c r="O10" i="1"/>
  <c r="N10" i="1"/>
  <c r="L10" i="1"/>
  <c r="K10" i="1"/>
  <c r="J10" i="1"/>
  <c r="I10" i="1"/>
  <c r="H10" i="1"/>
  <c r="G10" i="1"/>
  <c r="I32" i="1"/>
  <c r="I52" i="1"/>
  <c r="Q52" i="1"/>
  <c r="Q32" i="1"/>
  <c r="Q27" i="1"/>
  <c r="P52" i="1"/>
  <c r="P32" i="1"/>
  <c r="P27" i="1"/>
  <c r="O27" i="1"/>
  <c r="O32" i="1"/>
  <c r="O52" i="1"/>
  <c r="N52" i="1"/>
  <c r="N32" i="1"/>
  <c r="N27" i="1"/>
  <c r="L52" i="1"/>
  <c r="L32" i="1"/>
  <c r="L27" i="1"/>
  <c r="K52" i="1"/>
  <c r="K27" i="1"/>
  <c r="K32" i="1"/>
  <c r="J27" i="1"/>
  <c r="J32" i="1"/>
  <c r="J52" i="1"/>
  <c r="I27" i="1"/>
  <c r="H27" i="1"/>
  <c r="H32" i="1"/>
  <c r="H52" i="1"/>
  <c r="G52" i="1"/>
  <c r="G32" i="1"/>
  <c r="G27" i="1"/>
  <c r="O18" i="1" l="1"/>
  <c r="O17" i="1"/>
  <c r="H18" i="1"/>
  <c r="H17" i="1"/>
  <c r="K18" i="1"/>
  <c r="K17" i="1"/>
  <c r="N18" i="1"/>
  <c r="N17" i="1"/>
  <c r="Q18" i="1"/>
  <c r="Q17" i="1"/>
  <c r="I18" i="1"/>
  <c r="I17" i="1"/>
  <c r="L18" i="1"/>
  <c r="L17" i="1"/>
  <c r="M18" i="1"/>
  <c r="M17" i="1"/>
  <c r="P18" i="1"/>
  <c r="P17" i="1"/>
  <c r="J18" i="1"/>
  <c r="J17" i="1"/>
  <c r="J23" i="9"/>
  <c r="J24" i="9" s="1"/>
  <c r="O55" i="1"/>
  <c r="C23" i="9"/>
  <c r="C24" i="9" s="1"/>
  <c r="H55" i="1"/>
  <c r="F23" i="9"/>
  <c r="K46" i="1" s="1"/>
  <c r="K55" i="1"/>
  <c r="G18" i="9"/>
  <c r="G17" i="9" s="1"/>
  <c r="G16" i="9" s="1"/>
  <c r="G15" i="9" s="1"/>
  <c r="G14" i="9" s="1"/>
  <c r="G13" i="9" s="1"/>
  <c r="G12" i="9" s="1"/>
  <c r="G11" i="9" s="1"/>
  <c r="G10" i="9" s="1"/>
  <c r="G9" i="9" s="1"/>
  <c r="G8" i="9" s="1"/>
  <c r="G7" i="9" s="1"/>
  <c r="G6" i="9" s="1"/>
  <c r="G5" i="9" s="1"/>
  <c r="L15" i="1"/>
  <c r="G23" i="9"/>
  <c r="G24" i="9" s="1"/>
  <c r="L55" i="1"/>
  <c r="I23" i="9"/>
  <c r="I24" i="9" s="1"/>
  <c r="N55" i="1"/>
  <c r="L23" i="9"/>
  <c r="L24" i="9" s="1"/>
  <c r="Q55" i="1"/>
  <c r="F19" i="9"/>
  <c r="F18" i="9" s="1"/>
  <c r="F17" i="9" s="1"/>
  <c r="F16" i="9" s="1"/>
  <c r="F15" i="9" s="1"/>
  <c r="F14" i="9" s="1"/>
  <c r="K40" i="1"/>
  <c r="D23" i="9"/>
  <c r="D24" i="9" s="1"/>
  <c r="I55" i="1"/>
  <c r="H23" i="9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M55" i="1"/>
  <c r="K23" i="9"/>
  <c r="K24" i="9" s="1"/>
  <c r="P55" i="1"/>
  <c r="E23" i="9"/>
  <c r="E24" i="9" s="1"/>
  <c r="J55" i="1"/>
  <c r="F24" i="9"/>
  <c r="B17" i="9"/>
  <c r="B16" i="9" s="1"/>
  <c r="B15" i="9" s="1"/>
  <c r="B14" i="9" s="1"/>
  <c r="B13" i="9" s="1"/>
  <c r="B12" i="9" s="1"/>
  <c r="B11" i="9" s="1"/>
  <c r="B10" i="9" s="1"/>
  <c r="B9" i="9" s="1"/>
  <c r="B8" i="9" s="1"/>
  <c r="B7" i="9" s="1"/>
  <c r="B6" i="9" s="1"/>
  <c r="B5" i="9" s="1"/>
  <c r="G7" i="1"/>
  <c r="Q49" i="1"/>
  <c r="Q8" i="1"/>
  <c r="Q22" i="1"/>
  <c r="Q24" i="1"/>
  <c r="Q37" i="1"/>
  <c r="Q30" i="1"/>
  <c r="Q40" i="1"/>
  <c r="Q23" i="1"/>
  <c r="Q50" i="1"/>
  <c r="Q15" i="1"/>
  <c r="Q31" i="1"/>
  <c r="Q39" i="1"/>
  <c r="Q7" i="1"/>
  <c r="Q26" i="1"/>
  <c r="Q51" i="1"/>
  <c r="Q38" i="1"/>
  <c r="Q16" i="1"/>
  <c r="Q9" i="1"/>
  <c r="B22" i="9"/>
  <c r="G18" i="1" l="1"/>
  <c r="G17" i="1"/>
  <c r="K33" i="1"/>
  <c r="K8" i="1"/>
  <c r="F13" i="9"/>
  <c r="F12" i="9" s="1"/>
  <c r="F11" i="9" s="1"/>
  <c r="F10" i="9" s="1"/>
  <c r="F9" i="9" s="1"/>
  <c r="F8" i="9" s="1"/>
  <c r="F7" i="9" s="1"/>
  <c r="F6" i="9" s="1"/>
  <c r="F5" i="9" s="1"/>
  <c r="K22" i="1"/>
  <c r="B23" i="9"/>
  <c r="B24" i="9" s="1"/>
  <c r="G55" i="1"/>
  <c r="K34" i="1"/>
  <c r="K35" i="1"/>
  <c r="L51" i="1"/>
  <c r="L16" i="1"/>
  <c r="L40" i="1"/>
  <c r="L9" i="1"/>
  <c r="L31" i="1"/>
  <c r="L26" i="1"/>
  <c r="P9" i="1"/>
  <c r="P31" i="1"/>
  <c r="P51" i="1"/>
  <c r="P26" i="1"/>
  <c r="P16" i="1"/>
  <c r="P40" i="1"/>
  <c r="K54" i="1"/>
  <c r="K53" i="1"/>
  <c r="N31" i="1"/>
  <c r="N16" i="1"/>
  <c r="N51" i="1"/>
  <c r="N9" i="1"/>
  <c r="N40" i="1"/>
  <c r="N26" i="1"/>
  <c r="G16" i="1"/>
  <c r="G51" i="1"/>
  <c r="G26" i="1"/>
  <c r="G40" i="1"/>
  <c r="G9" i="1"/>
  <c r="G31" i="1"/>
  <c r="I35" i="1"/>
  <c r="I54" i="1"/>
  <c r="I44" i="1"/>
  <c r="I53" i="1"/>
  <c r="I43" i="1"/>
  <c r="I46" i="1" s="1"/>
  <c r="I34" i="1"/>
  <c r="I45" i="1"/>
  <c r="G53" i="1"/>
  <c r="G45" i="1"/>
  <c r="G43" i="1"/>
  <c r="G46" i="1" s="1"/>
  <c r="G34" i="1"/>
  <c r="G35" i="1"/>
  <c r="G54" i="1"/>
  <c r="G44" i="1"/>
  <c r="I9" i="1"/>
  <c r="I31" i="1"/>
  <c r="I26" i="1"/>
  <c r="I16" i="1"/>
  <c r="I40" i="1"/>
  <c r="I51" i="1"/>
  <c r="H44" i="1"/>
  <c r="H53" i="1"/>
  <c r="H34" i="1"/>
  <c r="H43" i="1"/>
  <c r="H46" i="1" s="1"/>
  <c r="H54" i="1"/>
  <c r="H45" i="1"/>
  <c r="H35" i="1"/>
  <c r="O40" i="1"/>
  <c r="O51" i="1"/>
  <c r="O26" i="1"/>
  <c r="O16" i="1"/>
  <c r="O31" i="1"/>
  <c r="O9" i="1"/>
  <c r="J40" i="1"/>
  <c r="J16" i="1"/>
  <c r="J26" i="1"/>
  <c r="J31" i="1"/>
  <c r="J9" i="1"/>
  <c r="J51" i="1"/>
  <c r="L44" i="1"/>
  <c r="L45" i="1"/>
  <c r="L34" i="1"/>
  <c r="L54" i="1"/>
  <c r="L53" i="1"/>
  <c r="L35" i="1"/>
  <c r="L43" i="1"/>
  <c r="L46" i="1" s="1"/>
  <c r="H16" i="1"/>
  <c r="H31" i="1"/>
  <c r="H51" i="1"/>
  <c r="H26" i="1"/>
  <c r="H40" i="1"/>
  <c r="H9" i="1"/>
  <c r="K25" i="9"/>
  <c r="P44" i="1"/>
  <c r="P54" i="1"/>
  <c r="P34" i="1"/>
  <c r="P43" i="1"/>
  <c r="P46" i="1" s="1"/>
  <c r="P35" i="1"/>
  <c r="P45" i="1"/>
  <c r="P53" i="1"/>
  <c r="O36" i="1"/>
  <c r="O53" i="1"/>
  <c r="O45" i="1"/>
  <c r="O34" i="1"/>
  <c r="O44" i="1"/>
  <c r="O43" i="1"/>
  <c r="O46" i="1" s="1"/>
  <c r="O54" i="1"/>
  <c r="O35" i="1"/>
  <c r="J45" i="1"/>
  <c r="J53" i="1"/>
  <c r="J35" i="1"/>
  <c r="J43" i="1"/>
  <c r="J46" i="1" s="1"/>
  <c r="J54" i="1"/>
  <c r="J34" i="1"/>
  <c r="J44" i="1"/>
  <c r="N43" i="1"/>
  <c r="N46" i="1" s="1"/>
  <c r="N54" i="1"/>
  <c r="N35" i="1"/>
  <c r="N45" i="1"/>
  <c r="N53" i="1"/>
  <c r="N44" i="1"/>
  <c r="N34" i="1"/>
  <c r="K51" i="1"/>
  <c r="K16" i="1"/>
  <c r="K9" i="1"/>
  <c r="K26" i="1"/>
  <c r="K31" i="1"/>
  <c r="L25" i="9"/>
  <c r="Q43" i="1"/>
  <c r="Q46" i="1" s="1"/>
  <c r="Q35" i="1"/>
  <c r="Q53" i="1"/>
  <c r="Q34" i="1"/>
  <c r="Q45" i="1"/>
  <c r="Q54" i="1"/>
  <c r="Q44" i="1"/>
  <c r="Q29" i="1" l="1"/>
  <c r="Q36" i="1"/>
  <c r="P29" i="1"/>
  <c r="J25" i="9"/>
  <c r="O56" i="1" s="1"/>
  <c r="I25" i="9"/>
  <c r="N36" i="1"/>
  <c r="N29" i="1"/>
  <c r="J30" i="1"/>
  <c r="J39" i="1"/>
  <c r="J15" i="1"/>
  <c r="J8" i="1"/>
  <c r="G39" i="1"/>
  <c r="G15" i="1"/>
  <c r="G8" i="1"/>
  <c r="L8" i="1"/>
  <c r="L30" i="1"/>
  <c r="L39" i="1"/>
  <c r="P36" i="1"/>
  <c r="O29" i="1"/>
  <c r="H30" i="1"/>
  <c r="H39" i="1"/>
  <c r="H8" i="1"/>
  <c r="H15" i="1"/>
  <c r="G25" i="9"/>
  <c r="L29" i="1"/>
  <c r="L36" i="1"/>
  <c r="P39" i="1"/>
  <c r="P8" i="1"/>
  <c r="P30" i="1"/>
  <c r="P15" i="1"/>
  <c r="E25" i="9"/>
  <c r="J29" i="1"/>
  <c r="J36" i="1"/>
  <c r="I15" i="1"/>
  <c r="I39" i="1"/>
  <c r="I8" i="1"/>
  <c r="I30" i="1"/>
  <c r="B25" i="9"/>
  <c r="G36" i="1"/>
  <c r="G29" i="1"/>
  <c r="D25" i="9"/>
  <c r="I29" i="1"/>
  <c r="I36" i="1"/>
  <c r="K39" i="1"/>
  <c r="K30" i="1"/>
  <c r="C25" i="9"/>
  <c r="H36" i="1"/>
  <c r="H29" i="1"/>
  <c r="N30" i="1"/>
  <c r="N15" i="1"/>
  <c r="N8" i="1"/>
  <c r="N39" i="1"/>
  <c r="O39" i="1"/>
  <c r="O8" i="1"/>
  <c r="O15" i="1"/>
  <c r="O30" i="1"/>
  <c r="K26" i="9"/>
  <c r="P57" i="1" s="1"/>
  <c r="P56" i="1"/>
  <c r="L26" i="9"/>
  <c r="Q59" i="1" s="1"/>
  <c r="Q56" i="1"/>
  <c r="J26" i="9" l="1"/>
  <c r="J27" i="9" s="1"/>
  <c r="O47" i="1" s="1"/>
  <c r="O48" i="1" s="1"/>
  <c r="K27" i="9"/>
  <c r="P47" i="1" s="1"/>
  <c r="P48" i="1" s="1"/>
  <c r="C26" i="9"/>
  <c r="H56" i="1"/>
  <c r="B26" i="9"/>
  <c r="G56" i="1"/>
  <c r="P59" i="1"/>
  <c r="F25" i="9"/>
  <c r="K29" i="1"/>
  <c r="K43" i="1"/>
  <c r="I7" i="1"/>
  <c r="I38" i="1"/>
  <c r="H7" i="1"/>
  <c r="H38" i="1"/>
  <c r="L7" i="1"/>
  <c r="L38" i="1"/>
  <c r="J7" i="1"/>
  <c r="J38" i="1"/>
  <c r="P58" i="1"/>
  <c r="O7" i="1"/>
  <c r="O38" i="1"/>
  <c r="P38" i="1"/>
  <c r="P7" i="1"/>
  <c r="K38" i="1"/>
  <c r="K7" i="1"/>
  <c r="G26" i="9"/>
  <c r="L56" i="1"/>
  <c r="G38" i="1"/>
  <c r="I26" i="9"/>
  <c r="N56" i="1"/>
  <c r="N38" i="1"/>
  <c r="N7" i="1"/>
  <c r="D26" i="9"/>
  <c r="I56" i="1"/>
  <c r="E26" i="9"/>
  <c r="J56" i="1"/>
  <c r="L27" i="9"/>
  <c r="L28" i="9" s="1"/>
  <c r="L29" i="9" s="1"/>
  <c r="Q58" i="1"/>
  <c r="Q57" i="1"/>
  <c r="J28" i="9" l="1"/>
  <c r="J29" i="9" s="1"/>
  <c r="O63" i="1" s="1"/>
  <c r="K28" i="9"/>
  <c r="K29" i="9" s="1"/>
  <c r="P63" i="1" s="1"/>
  <c r="O58" i="1"/>
  <c r="O59" i="1"/>
  <c r="O57" i="1"/>
  <c r="Q47" i="1"/>
  <c r="Q48" i="1" s="1"/>
  <c r="O50" i="1"/>
  <c r="O37" i="1"/>
  <c r="O24" i="1"/>
  <c r="O49" i="1"/>
  <c r="G58" i="1"/>
  <c r="G57" i="1"/>
  <c r="G59" i="1"/>
  <c r="B27" i="9"/>
  <c r="G37" i="1"/>
  <c r="G24" i="1"/>
  <c r="G50" i="1"/>
  <c r="G49" i="1"/>
  <c r="I24" i="1"/>
  <c r="I50" i="1"/>
  <c r="I49" i="1"/>
  <c r="I37" i="1"/>
  <c r="E27" i="9"/>
  <c r="J59" i="1"/>
  <c r="J58" i="1"/>
  <c r="J57" i="1"/>
  <c r="L58" i="1"/>
  <c r="L59" i="1"/>
  <c r="L57" i="1"/>
  <c r="G27" i="9"/>
  <c r="L37" i="1"/>
  <c r="L49" i="1"/>
  <c r="L24" i="1"/>
  <c r="L50" i="1"/>
  <c r="N37" i="1"/>
  <c r="N50" i="1"/>
  <c r="N24" i="1"/>
  <c r="N49" i="1"/>
  <c r="J49" i="1"/>
  <c r="J24" i="1"/>
  <c r="J37" i="1"/>
  <c r="J50" i="1"/>
  <c r="I58" i="1"/>
  <c r="I57" i="1"/>
  <c r="D27" i="9"/>
  <c r="I59" i="1"/>
  <c r="P50" i="1"/>
  <c r="P37" i="1"/>
  <c r="P49" i="1"/>
  <c r="P24" i="1"/>
  <c r="N57" i="1"/>
  <c r="N58" i="1"/>
  <c r="I27" i="9"/>
  <c r="N59" i="1"/>
  <c r="K49" i="1"/>
  <c r="K37" i="1"/>
  <c r="K24" i="1"/>
  <c r="K50" i="1"/>
  <c r="H24" i="1"/>
  <c r="H49" i="1"/>
  <c r="H50" i="1"/>
  <c r="H37" i="1"/>
  <c r="K56" i="1"/>
  <c r="K44" i="1"/>
  <c r="F26" i="9"/>
  <c r="K45" i="1"/>
  <c r="H57" i="1"/>
  <c r="H58" i="1"/>
  <c r="C27" i="9"/>
  <c r="H59" i="1"/>
  <c r="Q61" i="1"/>
  <c r="L41" i="9"/>
  <c r="Q60" i="1" s="1"/>
  <c r="Q63" i="1"/>
  <c r="Q62" i="1"/>
  <c r="Q64" i="1" s="1"/>
  <c r="L30" i="9"/>
  <c r="L31" i="9" s="1"/>
  <c r="L32" i="9" s="1"/>
  <c r="J41" i="9" l="1"/>
  <c r="O60" i="1" s="1"/>
  <c r="O62" i="1"/>
  <c r="O64" i="1" s="1"/>
  <c r="O61" i="1"/>
  <c r="J30" i="9"/>
  <c r="J31" i="9" s="1"/>
  <c r="J32" i="9" s="1"/>
  <c r="J33" i="9" s="1"/>
  <c r="J34" i="9" s="1"/>
  <c r="J35" i="9" s="1"/>
  <c r="P61" i="1"/>
  <c r="K30" i="9"/>
  <c r="K31" i="9" s="1"/>
  <c r="K32" i="9" s="1"/>
  <c r="K33" i="9" s="1"/>
  <c r="K34" i="9" s="1"/>
  <c r="K35" i="9" s="1"/>
  <c r="P67" i="1" s="1"/>
  <c r="P62" i="1"/>
  <c r="P64" i="1" s="1"/>
  <c r="K41" i="9"/>
  <c r="P60" i="1" s="1"/>
  <c r="L23" i="1"/>
  <c r="J47" i="1"/>
  <c r="J48" i="1" s="1"/>
  <c r="E28" i="9"/>
  <c r="E29" i="9" s="1"/>
  <c r="P23" i="1"/>
  <c r="L47" i="1"/>
  <c r="L48" i="1" s="1"/>
  <c r="G28" i="9"/>
  <c r="G29" i="9" s="1"/>
  <c r="I23" i="1"/>
  <c r="K23" i="1"/>
  <c r="H47" i="1"/>
  <c r="H48" i="1" s="1"/>
  <c r="C28" i="9"/>
  <c r="C29" i="9" s="1"/>
  <c r="K57" i="1"/>
  <c r="K36" i="1"/>
  <c r="K58" i="1"/>
  <c r="F27" i="9"/>
  <c r="K59" i="1"/>
  <c r="I28" i="9"/>
  <c r="I29" i="9" s="1"/>
  <c r="N47" i="1"/>
  <c r="N48" i="1" s="1"/>
  <c r="J23" i="1"/>
  <c r="G23" i="1"/>
  <c r="H23" i="1"/>
  <c r="I47" i="1"/>
  <c r="I48" i="1" s="1"/>
  <c r="D28" i="9"/>
  <c r="D29" i="9" s="1"/>
  <c r="N23" i="1"/>
  <c r="B28" i="9"/>
  <c r="B29" i="9" s="1"/>
  <c r="G47" i="1"/>
  <c r="G48" i="1" s="1"/>
  <c r="O23" i="1"/>
  <c r="Q19" i="1"/>
  <c r="L33" i="9"/>
  <c r="L34" i="9" s="1"/>
  <c r="L35" i="9" s="1"/>
  <c r="O19" i="1" l="1"/>
  <c r="P19" i="1"/>
  <c r="N22" i="1"/>
  <c r="B30" i="9"/>
  <c r="B31" i="9" s="1"/>
  <c r="B32" i="9" s="1"/>
  <c r="G63" i="1"/>
  <c r="B41" i="9"/>
  <c r="G60" i="1" s="1"/>
  <c r="G62" i="1"/>
  <c r="G64" i="1" s="1"/>
  <c r="G61" i="1"/>
  <c r="G22" i="1"/>
  <c r="N63" i="1"/>
  <c r="I41" i="9"/>
  <c r="N60" i="1" s="1"/>
  <c r="I30" i="9"/>
  <c r="I31" i="9" s="1"/>
  <c r="I32" i="9" s="1"/>
  <c r="I33" i="9" s="1"/>
  <c r="N62" i="1"/>
  <c r="N64" i="1" s="1"/>
  <c r="N61" i="1"/>
  <c r="I22" i="1"/>
  <c r="P22" i="1"/>
  <c r="L22" i="1"/>
  <c r="O22" i="1"/>
  <c r="H22" i="1"/>
  <c r="K47" i="1"/>
  <c r="K48" i="1" s="1"/>
  <c r="F28" i="9"/>
  <c r="F29" i="9" s="1"/>
  <c r="C41" i="9"/>
  <c r="H60" i="1" s="1"/>
  <c r="H62" i="1"/>
  <c r="H64" i="1" s="1"/>
  <c r="H61" i="1"/>
  <c r="H63" i="1"/>
  <c r="C30" i="9"/>
  <c r="C31" i="9" s="1"/>
  <c r="C32" i="9" s="1"/>
  <c r="L62" i="1"/>
  <c r="L64" i="1" s="1"/>
  <c r="G41" i="9"/>
  <c r="L60" i="1" s="1"/>
  <c r="L61" i="1"/>
  <c r="L63" i="1"/>
  <c r="G30" i="9"/>
  <c r="G31" i="9" s="1"/>
  <c r="G32" i="9" s="1"/>
  <c r="J61" i="1"/>
  <c r="E41" i="9"/>
  <c r="J60" i="1" s="1"/>
  <c r="J62" i="1"/>
  <c r="J64" i="1" s="1"/>
  <c r="J63" i="1"/>
  <c r="E30" i="9"/>
  <c r="E31" i="9" s="1"/>
  <c r="E32" i="9" s="1"/>
  <c r="J22" i="1"/>
  <c r="I61" i="1"/>
  <c r="D41" i="9"/>
  <c r="I60" i="1" s="1"/>
  <c r="D30" i="9"/>
  <c r="D31" i="9" s="1"/>
  <c r="D32" i="9" s="1"/>
  <c r="I62" i="1"/>
  <c r="I64" i="1" s="1"/>
  <c r="I63" i="1"/>
  <c r="O65" i="1"/>
  <c r="J36" i="9"/>
  <c r="J37" i="9" s="1"/>
  <c r="J38" i="9" s="1"/>
  <c r="O66" i="1" s="1"/>
  <c r="O67" i="1"/>
  <c r="K36" i="9"/>
  <c r="K37" i="9" s="1"/>
  <c r="K38" i="9" s="1"/>
  <c r="P66" i="1" s="1"/>
  <c r="P65" i="1"/>
  <c r="Q65" i="1"/>
  <c r="Q67" i="1"/>
  <c r="L36" i="9"/>
  <c r="L37" i="9" s="1"/>
  <c r="L38" i="9" s="1"/>
  <c r="Q66" i="1" s="1"/>
  <c r="H19" i="1" l="1"/>
  <c r="C33" i="9"/>
  <c r="C34" i="9" s="1"/>
  <c r="C35" i="9" s="1"/>
  <c r="E33" i="9"/>
  <c r="E34" i="9" s="1"/>
  <c r="E35" i="9" s="1"/>
  <c r="J19" i="1"/>
  <c r="K61" i="1"/>
  <c r="K63" i="1"/>
  <c r="K62" i="1"/>
  <c r="K64" i="1" s="1"/>
  <c r="F30" i="9"/>
  <c r="F31" i="9" s="1"/>
  <c r="F32" i="9" s="1"/>
  <c r="F41" i="9"/>
  <c r="K60" i="1" s="1"/>
  <c r="G19" i="1"/>
  <c r="B33" i="9"/>
  <c r="B34" i="9" s="1"/>
  <c r="B35" i="9" s="1"/>
  <c r="G33" i="9"/>
  <c r="G34" i="9" s="1"/>
  <c r="G35" i="9" s="1"/>
  <c r="G36" i="9" s="1"/>
  <c r="L19" i="1"/>
  <c r="I19" i="1"/>
  <c r="D33" i="9"/>
  <c r="D34" i="9" s="1"/>
  <c r="D35" i="9" s="1"/>
  <c r="N19" i="1"/>
  <c r="I34" i="9"/>
  <c r="I35" i="9" s="1"/>
  <c r="Q68" i="1"/>
  <c r="Q69" i="1"/>
  <c r="O69" i="1"/>
  <c r="P68" i="1"/>
  <c r="P69" i="1"/>
  <c r="N67" i="1" l="1"/>
  <c r="N65" i="1"/>
  <c r="I36" i="9"/>
  <c r="I37" i="9" s="1"/>
  <c r="I38" i="9" s="1"/>
  <c r="N66" i="1" s="1"/>
  <c r="K19" i="1"/>
  <c r="F33" i="9"/>
  <c r="F34" i="9" s="1"/>
  <c r="F35" i="9" s="1"/>
  <c r="K67" i="1" s="1"/>
  <c r="I65" i="1"/>
  <c r="I67" i="1"/>
  <c r="D36" i="9"/>
  <c r="D37" i="9" s="1"/>
  <c r="D38" i="9" s="1"/>
  <c r="I66" i="1" s="1"/>
  <c r="G67" i="1"/>
  <c r="B36" i="9"/>
  <c r="B37" i="9" s="1"/>
  <c r="G65" i="1"/>
  <c r="E36" i="9"/>
  <c r="E37" i="9" s="1"/>
  <c r="E38" i="9" s="1"/>
  <c r="J66" i="1" s="1"/>
  <c r="J65" i="1"/>
  <c r="J67" i="1"/>
  <c r="L65" i="1"/>
  <c r="L67" i="1"/>
  <c r="G37" i="9"/>
  <c r="G38" i="9" s="1"/>
  <c r="L66" i="1" s="1"/>
  <c r="H65" i="1"/>
  <c r="C36" i="9"/>
  <c r="C37" i="9" s="1"/>
  <c r="C38" i="9" s="1"/>
  <c r="H66" i="1" s="1"/>
  <c r="H67" i="1"/>
  <c r="K69" i="1" l="1"/>
  <c r="B38" i="9"/>
  <c r="G66" i="1" s="1"/>
  <c r="H69" i="1"/>
  <c r="H68" i="1"/>
  <c r="L69" i="1"/>
  <c r="L68" i="1"/>
  <c r="I68" i="1"/>
  <c r="I69" i="1"/>
  <c r="J68" i="1"/>
  <c r="J69" i="1"/>
  <c r="G69" i="1"/>
  <c r="G68" i="1"/>
  <c r="K65" i="1"/>
  <c r="F36" i="9"/>
  <c r="F37" i="9" s="1"/>
  <c r="F38" i="9" s="1"/>
  <c r="K66" i="1" s="1"/>
  <c r="N69" i="1"/>
  <c r="M29" i="1" l="1"/>
  <c r="M36" i="1"/>
  <c r="M44" i="1"/>
  <c r="M45" i="1"/>
  <c r="M54" i="1"/>
  <c r="M35" i="1"/>
  <c r="M34" i="1"/>
  <c r="M53" i="1"/>
  <c r="M41" i="1"/>
  <c r="M10" i="1"/>
  <c r="M33" i="1"/>
  <c r="M52" i="1"/>
  <c r="M28" i="1"/>
  <c r="M27" i="1"/>
  <c r="M32" i="1"/>
  <c r="M56" i="1"/>
  <c r="M43" i="1"/>
  <c r="M46" i="1" s="1"/>
  <c r="H20" i="9"/>
  <c r="M16" i="1" l="1"/>
  <c r="H19" i="9"/>
  <c r="H18" i="9" s="1"/>
  <c r="H17" i="9" s="1"/>
  <c r="H16" i="9" s="1"/>
  <c r="H15" i="9" s="1"/>
  <c r="H14" i="9" s="1"/>
  <c r="H13" i="9" s="1"/>
  <c r="H12" i="9" s="1"/>
  <c r="H11" i="9" s="1"/>
  <c r="H10" i="9" s="1"/>
  <c r="H9" i="9" s="1"/>
  <c r="H8" i="9" s="1"/>
  <c r="H7" i="9" s="1"/>
  <c r="H6" i="9" s="1"/>
  <c r="H5" i="9" s="1"/>
  <c r="M51" i="1"/>
  <c r="M31" i="1"/>
  <c r="M9" i="1"/>
  <c r="M26" i="1"/>
  <c r="M40" i="1"/>
  <c r="M39" i="1" l="1"/>
  <c r="M30" i="1"/>
  <c r="M15" i="1"/>
  <c r="M8" i="1"/>
  <c r="M38" i="1" l="1"/>
  <c r="M7" i="1"/>
  <c r="M37" i="1" l="1"/>
  <c r="M24" i="1"/>
  <c r="M50" i="1"/>
  <c r="M49" i="1"/>
  <c r="M23" i="1" l="1"/>
  <c r="M22" i="1" l="1"/>
  <c r="M19" i="1"/>
  <c r="M63" i="1"/>
  <c r="M61" i="1"/>
  <c r="M59" i="1"/>
  <c r="M58" i="1"/>
  <c r="M57" i="1"/>
  <c r="M47" i="1"/>
  <c r="M48" i="1" s="1"/>
  <c r="H41" i="9"/>
  <c r="M60" i="1" s="1"/>
  <c r="M62" i="1"/>
  <c r="M64" i="1" s="1"/>
  <c r="H34" i="9"/>
  <c r="H35" i="9" s="1"/>
  <c r="M67" i="1" l="1"/>
  <c r="H36" i="9"/>
  <c r="H37" i="9" s="1"/>
  <c r="H38" i="9" s="1"/>
  <c r="M66" i="1" s="1"/>
  <c r="M65" i="1"/>
  <c r="M69" i="1" l="1"/>
  <c r="M68" i="1"/>
</calcChain>
</file>

<file path=xl/comments1.xml><?xml version="1.0" encoding="utf-8"?>
<comments xmlns="http://schemas.openxmlformats.org/spreadsheetml/2006/main">
  <authors>
    <author>Hjc2</author>
    <author>Helen Parker</author>
    <author>Ag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</rPr>
          <t>Notes:</t>
        </r>
        <r>
          <rPr>
            <sz val="8"/>
            <color indexed="81"/>
            <rFont val="Tahoma"/>
            <family val="2"/>
          </rPr>
          <t xml:space="preserve">
Documents received by this date should
be entered into the current month by the Payments team</t>
        </r>
      </text>
    </comment>
    <comment ref="K33" authorId="1" shapeId="0">
      <text>
        <r>
          <rPr>
            <sz val="9"/>
            <color indexed="81"/>
            <rFont val="Tahoma"/>
            <family val="2"/>
          </rPr>
          <t>WD+3</t>
        </r>
      </text>
    </comment>
    <comment ref="K34" authorId="2" shapeId="0">
      <text>
        <r>
          <rPr>
            <sz val="8"/>
            <color indexed="81"/>
            <rFont val="Tahoma"/>
            <family val="2"/>
          </rPr>
          <t xml:space="preserve">WD+4
</t>
        </r>
      </text>
    </comment>
    <comment ref="K35" authorId="2" shapeId="0">
      <text>
        <r>
          <rPr>
            <sz val="8"/>
            <color indexed="81"/>
            <rFont val="Tahoma"/>
            <family val="2"/>
          </rPr>
          <t xml:space="preserve">WD+4
</t>
        </r>
      </text>
    </comment>
    <comment ref="K36" authorId="2" shapeId="0">
      <text>
        <r>
          <rPr>
            <b/>
            <sz val="8"/>
            <color indexed="81"/>
            <rFont val="Tahoma"/>
            <family val="2"/>
          </rPr>
          <t>WD+5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1" authorId="2" shapeId="0">
      <text>
        <r>
          <rPr>
            <b/>
            <sz val="8"/>
            <color indexed="81"/>
            <rFont val="Tahoma"/>
            <family val="2"/>
          </rPr>
          <t xml:space="preserve">WD+3
</t>
        </r>
      </text>
    </comment>
    <comment ref="K43" authorId="2" shapeId="0">
      <text>
        <r>
          <rPr>
            <b/>
            <sz val="8"/>
            <color indexed="81"/>
            <rFont val="Tahoma"/>
            <family val="2"/>
          </rPr>
          <t xml:space="preserve">WD+4
</t>
        </r>
      </text>
    </comment>
    <comment ref="K44" authorId="2" shapeId="0">
      <text>
        <r>
          <rPr>
            <b/>
            <sz val="8"/>
            <color indexed="81"/>
            <rFont val="Tahoma"/>
            <family val="2"/>
          </rPr>
          <t xml:space="preserve">WD+4
</t>
        </r>
      </text>
    </comment>
    <comment ref="K45" authorId="2" shapeId="0">
      <text>
        <r>
          <rPr>
            <b/>
            <sz val="8"/>
            <color indexed="81"/>
            <rFont val="Tahoma"/>
            <family val="2"/>
          </rPr>
          <t xml:space="preserve">WD+4
</t>
        </r>
      </text>
    </comment>
    <comment ref="K46" authorId="2" shapeId="0">
      <text>
        <r>
          <rPr>
            <b/>
            <sz val="8"/>
            <color indexed="81"/>
            <rFont val="Tahoma"/>
            <family val="2"/>
          </rPr>
          <t>WD+3</t>
        </r>
      </text>
    </comment>
    <comment ref="J66" authorId="2" shapeId="0">
      <text>
        <r>
          <rPr>
            <b/>
            <sz val="8"/>
            <color indexed="81"/>
            <rFont val="Tahoma"/>
            <family val="2"/>
          </rPr>
          <t xml:space="preserve">WD+14
</t>
        </r>
      </text>
    </comment>
    <comment ref="L66" authorId="2" shapeId="0">
      <text>
        <r>
          <rPr>
            <b/>
            <sz val="8"/>
            <color indexed="81"/>
            <rFont val="Tahoma"/>
            <family val="2"/>
          </rPr>
          <t>WD+16</t>
        </r>
      </text>
    </comment>
    <comment ref="O66" authorId="2" shapeId="0">
      <text>
        <r>
          <rPr>
            <b/>
            <sz val="8"/>
            <color indexed="81"/>
            <rFont val="Tahoma"/>
            <family val="2"/>
          </rPr>
          <t>WD+14</t>
        </r>
      </text>
    </comment>
  </commentList>
</comments>
</file>

<file path=xl/sharedStrings.xml><?xml version="1.0" encoding="utf-8"?>
<sst xmlns="http://schemas.openxmlformats.org/spreadsheetml/2006/main" count="537" uniqueCount="206">
  <si>
    <t>Working Day</t>
  </si>
  <si>
    <t>Departments</t>
  </si>
  <si>
    <t>WD –4</t>
  </si>
  <si>
    <t xml:space="preserve">Departments </t>
  </si>
  <si>
    <t>WD –2</t>
  </si>
  <si>
    <t>WD –1</t>
  </si>
  <si>
    <t>WD –3</t>
  </si>
  <si>
    <t>WD +1</t>
  </si>
  <si>
    <t>WD +4</t>
  </si>
  <si>
    <t>Inventory</t>
  </si>
  <si>
    <t>WD –15</t>
  </si>
  <si>
    <t>Payroll</t>
  </si>
  <si>
    <t>WD –8</t>
  </si>
  <si>
    <t>Accounts Receivable</t>
  </si>
  <si>
    <t>Cashiers / Departments</t>
  </si>
  <si>
    <t>General Ledger</t>
  </si>
  <si>
    <t>All appropriate users</t>
  </si>
  <si>
    <t>WD +6</t>
  </si>
  <si>
    <t>Management Reporting</t>
  </si>
  <si>
    <t>WD +12</t>
  </si>
  <si>
    <t>Balance Sheet Surgery</t>
  </si>
  <si>
    <t>Module Owners</t>
  </si>
  <si>
    <t>WD +15</t>
  </si>
  <si>
    <t>Module / Activity</t>
  </si>
  <si>
    <t>Transactions / Activity</t>
  </si>
  <si>
    <t>WD +2</t>
  </si>
  <si>
    <t>Actioned By</t>
  </si>
  <si>
    <t>WD +7</t>
  </si>
  <si>
    <t>WD +1 to 7</t>
  </si>
  <si>
    <t>AR</t>
  </si>
  <si>
    <t>Cash Management</t>
  </si>
  <si>
    <t>CM</t>
  </si>
  <si>
    <t>WD +5</t>
  </si>
  <si>
    <t>WD +3</t>
  </si>
  <si>
    <t>GL</t>
  </si>
  <si>
    <t>Fixed Assets</t>
  </si>
  <si>
    <t>FA</t>
  </si>
  <si>
    <t>INV Module Owner</t>
  </si>
  <si>
    <t>AR Module Owner</t>
  </si>
  <si>
    <t>Payroll Officer</t>
  </si>
  <si>
    <t>FA Module Owner</t>
  </si>
  <si>
    <t>Period End Specialist</t>
  </si>
  <si>
    <t>Payroll Manager</t>
  </si>
  <si>
    <t>Financial Accountant</t>
  </si>
  <si>
    <t>Deputy Director of Finance</t>
  </si>
  <si>
    <t>Finance Manager</t>
  </si>
  <si>
    <t>Head of Treasury</t>
  </si>
  <si>
    <t>Various WDs</t>
  </si>
  <si>
    <t>WD +10</t>
  </si>
  <si>
    <t>VAT</t>
  </si>
  <si>
    <t>Accounts Payables</t>
  </si>
  <si>
    <t>Accounts Receivables</t>
  </si>
  <si>
    <t>VAT Manager</t>
  </si>
  <si>
    <t>Deputy Payroll Manager</t>
  </si>
  <si>
    <t>Head of Research Accounts</t>
  </si>
  <si>
    <t>WD +6, EOB</t>
  </si>
  <si>
    <t>WD –1, EOB</t>
  </si>
  <si>
    <t>FINANCE MONTH-END TIMETABLE</t>
  </si>
  <si>
    <t>EOB</t>
  </si>
  <si>
    <t>End of Business</t>
  </si>
  <si>
    <t xml:space="preserve">WD+1 </t>
  </si>
  <si>
    <t>First working day of the month</t>
  </si>
  <si>
    <t>Easter Closure</t>
  </si>
  <si>
    <t>Complete AP to GL reconciliation</t>
  </si>
  <si>
    <t>Complete the processing of timesheets and starter / leaver changes</t>
  </si>
  <si>
    <t>Complete Payroll to GL reconciliation</t>
  </si>
  <si>
    <t>Complete INV to GL reconciliation</t>
  </si>
  <si>
    <t>Complete and submit EPOS Sales</t>
  </si>
  <si>
    <t>Complete the processing of cash receipts</t>
  </si>
  <si>
    <t>Complete the AR to GL reconciliation</t>
  </si>
  <si>
    <t>Complete month end routines</t>
  </si>
  <si>
    <t>Run Final Depreciation Run</t>
  </si>
  <si>
    <t>Complete the processing of GL Journals</t>
  </si>
  <si>
    <t>Production of Management Information Pack</t>
  </si>
  <si>
    <t>Complete remaining account reconciliations for the month</t>
  </si>
  <si>
    <t>Final date for completed expenses to be received by the Payments Team</t>
  </si>
  <si>
    <t>Last day for raising sales invoices and credit notes</t>
  </si>
  <si>
    <t xml:space="preserve">Christmas Closure </t>
  </si>
  <si>
    <t>Department Shops</t>
  </si>
  <si>
    <t>*</t>
  </si>
  <si>
    <t>Deputy Accountant - 
Gift Registry</t>
  </si>
  <si>
    <t>Head of Gift Registry &amp;
Development Office Accountant</t>
  </si>
  <si>
    <t>Deviation from normal working day deadline due to Holiday closure</t>
  </si>
  <si>
    <t>Contact Details</t>
  </si>
  <si>
    <t>Thursday</t>
  </si>
  <si>
    <t>Friday</t>
  </si>
  <si>
    <t xml:space="preserve">Monday </t>
  </si>
  <si>
    <t>Tuesday</t>
  </si>
  <si>
    <t>Wednesday</t>
  </si>
  <si>
    <t>WD+4 (midday)</t>
  </si>
  <si>
    <t xml:space="preserve">WD +10, 3pm
</t>
  </si>
  <si>
    <t>WD +8</t>
  </si>
  <si>
    <t>WD +9</t>
  </si>
  <si>
    <t>WD +11</t>
  </si>
  <si>
    <t>WD +13</t>
  </si>
  <si>
    <t>WD +14</t>
  </si>
  <si>
    <t>WD –14</t>
  </si>
  <si>
    <t>WD –13</t>
  </si>
  <si>
    <t>WD –12</t>
  </si>
  <si>
    <t>WD –11</t>
  </si>
  <si>
    <t>WD –10</t>
  </si>
  <si>
    <t>WD –9</t>
  </si>
  <si>
    <t>WD –7</t>
  </si>
  <si>
    <t>WD –6</t>
  </si>
  <si>
    <t>WD –5</t>
  </si>
  <si>
    <t>TBA</t>
  </si>
  <si>
    <t xml:space="preserve">To Be Announced, dates haven't yet been agreed and will be updated nearer the month-end in time for any </t>
  </si>
  <si>
    <t xml:space="preserve">Boxing Day </t>
  </si>
  <si>
    <t>Summer Bank Holiday</t>
  </si>
  <si>
    <t>Good Friday</t>
  </si>
  <si>
    <t>Easter Monday</t>
  </si>
  <si>
    <t>Early May Bank Holiday </t>
  </si>
  <si>
    <t>Spring Bank Holiday</t>
  </si>
  <si>
    <t>See Timetable</t>
  </si>
  <si>
    <t>Complete entry or approval of new purchase requisitions / orders, receipts and returns</t>
  </si>
  <si>
    <t xml:space="preserve">   </t>
  </si>
  <si>
    <t>WD + 12</t>
  </si>
  <si>
    <t>Final date for authorised and coded Barclaycard statements to be submitted to the Payments Team</t>
  </si>
  <si>
    <t>Accounts Payable</t>
  </si>
  <si>
    <t>Purchase Ordering</t>
  </si>
  <si>
    <t xml:space="preserve">Purchase Ordering </t>
  </si>
  <si>
    <t>Fixed Asset Accountant</t>
  </si>
  <si>
    <t>PO</t>
  </si>
  <si>
    <t>Group Financial Controller</t>
  </si>
  <si>
    <t>AP</t>
  </si>
  <si>
    <t xml:space="preserve">Complete month end routines </t>
  </si>
  <si>
    <t>PA</t>
  </si>
  <si>
    <t>Projects</t>
  </si>
  <si>
    <t>Produce Payroll costing file for Projects</t>
  </si>
  <si>
    <t>Final date to review and close purchase orders currently set to 'Open' which are no longer required</t>
  </si>
  <si>
    <t>All</t>
  </si>
  <si>
    <t>These days change month to month</t>
  </si>
  <si>
    <t xml:space="preserve">Complete the Payroll interface to 'UO Ledger GBP' GL and post journals </t>
  </si>
  <si>
    <t xml:space="preserve">Complete the Payroll interface to 'UO OSPS GBP' GL and post journals </t>
  </si>
  <si>
    <t>Run Revaluation for GL (EUR, USD and THB)</t>
  </si>
  <si>
    <t>General Ledger 'UO China HKD'</t>
  </si>
  <si>
    <t>Enter monthly exchange rates for GL (Period for EUR, USD and THB, Period and Average for HKD)</t>
  </si>
  <si>
    <t>Confirm to the Financial Accountant that all China journals have been posted</t>
  </si>
  <si>
    <t>GRN Accrual posted to Departmental accounts and notification sent to Departments</t>
  </si>
  <si>
    <t>Run Translation for 'UO China HKD' and 'Trial Balance - Translation' once instructed by Deputy Accountant - 
Gift Registry that all China journals are posted
Close China GL</t>
  </si>
  <si>
    <t>WD-2</t>
  </si>
  <si>
    <t>Selling Departments prepare Internal Trade Project journal spreadsheets and send to the Division</t>
  </si>
  <si>
    <t>Post Internal Trade Project journal spreadsheets</t>
  </si>
  <si>
    <t xml:space="preserve">Division </t>
  </si>
  <si>
    <t>WD+1</t>
  </si>
  <si>
    <t>Final date to submit purchase invoices, credit notes, prepayments and Internal Trade Invoice requests, for central processing by the Payments team</t>
  </si>
  <si>
    <t>Complete local input of AP invoices, credit notes, prepayments and Internal Trade Invoice requests</t>
  </si>
  <si>
    <t>WD+2</t>
  </si>
  <si>
    <t>WD+5</t>
  </si>
  <si>
    <t>Selling Departments prepare Internal Trade GL journal spreadsheets and send to the Division</t>
  </si>
  <si>
    <t>Post Internal Trade GL journal spreadsheets</t>
  </si>
  <si>
    <t>Complete the Payroll interface into Projects</t>
  </si>
  <si>
    <t>Complete the processing of Accounts Receivable invoices for Projects</t>
  </si>
  <si>
    <t>Complete month-end 'Core' tasks, refer to monthly 'Core' bulletin for details</t>
  </si>
  <si>
    <t>Payroll Run from 'Core'</t>
  </si>
  <si>
    <t>Completed Payroll file is processed for GL and Projects</t>
  </si>
  <si>
    <t>Supplementary Payroll deadline: Final Cost Centre, Leaver and Bank detail changes in 'Core'</t>
  </si>
  <si>
    <t>Note This should update automatically - If you put the right working day for +1 in here</t>
  </si>
  <si>
    <t>And Update the Holiday Table below</t>
  </si>
  <si>
    <t>WD +7, 5pm</t>
  </si>
  <si>
    <t xml:space="preserve">WD +7
</t>
  </si>
  <si>
    <t>Payments Team Leader</t>
  </si>
  <si>
    <t>Head of Payment Services</t>
  </si>
  <si>
    <t>Financial Systems Support Centre</t>
  </si>
  <si>
    <t>Run UO Intrastat Arrivals report, complete and send to intrastat@admin.ox.ac.uk</t>
  </si>
  <si>
    <t>Run UO Detailed VAT Report - Income to verify accuracy of entries. Raise any issues with vatenquiries@admin.ox.ac.uk</t>
  </si>
  <si>
    <t>Run UO Detailed VAT Report - Costs to verify accuracy of entries. Raise any issues with vatenqueries@admin.ox.ac.uk</t>
  </si>
  <si>
    <t>FSM Team</t>
  </si>
  <si>
    <t>Close the module, emailing FSM team (fsm@admin.ox.ac.uk) letting them know that the module is closed</t>
  </si>
  <si>
    <t xml:space="preserve">Complete recharges against trust funds and post journals </t>
  </si>
  <si>
    <t>WD +2, EOB</t>
  </si>
  <si>
    <t>WD +4, EOB</t>
  </si>
  <si>
    <t xml:space="preserve">5 p.m. </t>
  </si>
  <si>
    <t>Complete recharges against donations and HEIF funds and post journals</t>
  </si>
  <si>
    <t>Address</t>
  </si>
  <si>
    <t>ValueType</t>
  </si>
  <si>
    <t>Value</t>
  </si>
  <si>
    <r>
      <rPr>
        <b/>
        <sz val="9"/>
        <rFont val="Arial"/>
        <family val="2"/>
      </rPr>
      <t>Open</t>
    </r>
    <r>
      <rPr>
        <sz val="9"/>
        <rFont val="Arial"/>
        <family val="2"/>
      </rPr>
      <t xml:space="preserve"> module for next accounting period</t>
    </r>
  </si>
  <si>
    <r>
      <t xml:space="preserve">All Projects Journals submitted and released </t>
    </r>
    <r>
      <rPr>
        <b/>
        <sz val="9"/>
        <rFont val="Arial"/>
        <family val="2"/>
      </rPr>
      <t>by 1pm</t>
    </r>
  </si>
  <si>
    <r>
      <rPr>
        <b/>
        <sz val="9"/>
        <rFont val="Arial"/>
        <family val="2"/>
      </rPr>
      <t>Open</t>
    </r>
    <r>
      <rPr>
        <sz val="9"/>
        <rFont val="Arial"/>
        <family val="2"/>
      </rPr>
      <t xml:space="preserve"> the General Ledger module, Ledgers  
'UO Ledger GBP', 'UO China HKD', 'UO OSPS GBP',  'UO Consol GBP'
emailing System Administration team (fsm@admin.ox.ac.uk) letting them know that the module is open for next accounting period</t>
    </r>
  </si>
  <si>
    <r>
      <rPr>
        <b/>
        <sz val="9"/>
        <rFont val="Arial"/>
        <family val="2"/>
      </rPr>
      <t>Close</t>
    </r>
    <r>
      <rPr>
        <sz val="9"/>
        <rFont val="Arial"/>
        <family val="2"/>
      </rPr>
      <t xml:space="preserve"> the 'UO China HKD' Ledger</t>
    </r>
  </si>
  <si>
    <t>Close the General Ledger module for 'UO Ledger GBP' (the only ledger used by departments) and email FSM team (fsm@admin.ox.ac.uk) letting them know that the module is closed</t>
  </si>
  <si>
    <t>Responsibility</t>
  </si>
  <si>
    <t>See monthly HRIS bulletin for timetable</t>
  </si>
  <si>
    <t>Refer to Year-End timetable</t>
  </si>
  <si>
    <t>09-Dec for payment in Dec</t>
  </si>
  <si>
    <t>Final date to submit foreign currency, purchase invoices, credit notes and prepayments, for central processing by the Payments team (by 12pm)</t>
  </si>
  <si>
    <t>Christmas Day</t>
  </si>
  <si>
    <t>New Year's Day</t>
  </si>
  <si>
    <t>Bank Holidays for 2017 to 2018</t>
  </si>
  <si>
    <t> August 27 2018</t>
  </si>
  <si>
    <t>December 25 2018</t>
  </si>
  <si>
    <t> December 26 2018</t>
  </si>
  <si>
    <t> December 27 2018</t>
  </si>
  <si>
    <t> December 28 2018</t>
  </si>
  <si>
    <t>December 24 2018</t>
  </si>
  <si>
    <t xml:space="preserve"> January 1 2019</t>
  </si>
  <si>
    <t xml:space="preserve"> January 2 2019</t>
  </si>
  <si>
    <t>April 22 2019</t>
  </si>
  <si>
    <t xml:space="preserve"> May 6 2019</t>
  </si>
  <si>
    <t xml:space="preserve"> May 27 2019</t>
  </si>
  <si>
    <t>April 19 2019</t>
  </si>
  <si>
    <t>April 18 2019</t>
  </si>
  <si>
    <t>December 31 2019</t>
  </si>
  <si>
    <t>Month End Processing Deadlines from August 2018 to July 2019</t>
  </si>
  <si>
    <t>December 31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</si>
</sst>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[$-F800]dddd\,\ mmmm\ dd\,\ yyyy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u/>
      <sz val="11"/>
      <color indexed="12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8" xfId="0" applyFont="1" applyFill="1" applyBorder="1" applyAlignment="1">
      <alignment horizontal="left" vertical="top" wrapText="1"/>
    </xf>
    <xf numFmtId="0" fontId="5" fillId="0" borderId="0" xfId="0" applyFont="1"/>
    <xf numFmtId="0" fontId="9" fillId="0" borderId="13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/>
      <protection locked="0"/>
    </xf>
    <xf numFmtId="0" fontId="9" fillId="2" borderId="1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164" fontId="3" fillId="3" borderId="10" xfId="0" applyNumberFormat="1" applyFont="1" applyFill="1" applyBorder="1" applyAlignment="1">
      <alignment horizontal="left" wrapText="1"/>
    </xf>
    <xf numFmtId="14" fontId="0" fillId="0" borderId="0" xfId="0" applyNumberFormat="1"/>
    <xf numFmtId="14" fontId="12" fillId="0" borderId="0" xfId="0" applyNumberFormat="1" applyFont="1"/>
    <xf numFmtId="16" fontId="0" fillId="0" borderId="1" xfId="0" applyNumberFormat="1" applyBorder="1"/>
    <xf numFmtId="0" fontId="0" fillId="0" borderId="1" xfId="0" applyNumberFormat="1" applyBorder="1"/>
    <xf numFmtId="16" fontId="1" fillId="0" borderId="1" xfId="0" quotePrefix="1" applyNumberFormat="1" applyFont="1" applyBorder="1"/>
    <xf numFmtId="16" fontId="1" fillId="0" borderId="1" xfId="0" applyNumberFormat="1" applyFont="1" applyBorder="1"/>
    <xf numFmtId="0" fontId="0" fillId="0" borderId="0" xfId="0" applyBorder="1"/>
    <xf numFmtId="14" fontId="0" fillId="0" borderId="0" xfId="0" applyNumberFormat="1" applyBorder="1"/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0" fillId="4" borderId="0" xfId="0" applyFill="1"/>
    <xf numFmtId="165" fontId="2" fillId="0" borderId="0" xfId="0" applyNumberFormat="1" applyFont="1" applyFill="1" applyBorder="1" applyAlignment="1">
      <alignment horizontal="left" vertical="top" wrapText="1"/>
    </xf>
    <xf numFmtId="14" fontId="1" fillId="4" borderId="0" xfId="0" applyNumberFormat="1" applyFont="1" applyFill="1"/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164" fontId="17" fillId="3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6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16" fontId="13" fillId="0" borderId="8" xfId="0" applyNumberFormat="1" applyFont="1" applyFill="1" applyBorder="1" applyAlignment="1" applyProtection="1">
      <alignment horizontal="center" vertical="center"/>
      <protection locked="0"/>
    </xf>
    <xf numFmtId="16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3" xfId="1" applyFont="1" applyBorder="1" applyAlignment="1" applyProtection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16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16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 wrapText="1"/>
    </xf>
    <xf numFmtId="16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16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9" fillId="0" borderId="0" xfId="1" applyFont="1" applyBorder="1" applyAlignment="1" applyProtection="1">
      <alignment horizontal="left"/>
    </xf>
    <xf numFmtId="0" fontId="14" fillId="0" borderId="2" xfId="0" applyFont="1" applyBorder="1" applyAlignment="1" applyProtection="1">
      <alignment vertical="center"/>
      <protection locked="0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 applyProtection="1">
      <alignment horizontal="center" vertical="center" textRotation="90"/>
      <protection locked="0"/>
    </xf>
    <xf numFmtId="0" fontId="5" fillId="4" borderId="1" xfId="0" applyFont="1" applyFill="1" applyBorder="1"/>
    <xf numFmtId="15" fontId="0" fillId="4" borderId="1" xfId="0" applyNumberFormat="1" applyFill="1" applyBorder="1"/>
    <xf numFmtId="15" fontId="1" fillId="4" borderId="1" xfId="0" applyNumberFormat="1" applyFont="1" applyFill="1" applyBorder="1"/>
    <xf numFmtId="16" fontId="1" fillId="4" borderId="1" xfId="0" applyNumberFormat="1" applyFont="1" applyFill="1" applyBorder="1"/>
    <xf numFmtId="16" fontId="0" fillId="0" borderId="1" xfId="0" applyNumberFormat="1" applyFill="1" applyBorder="1"/>
    <xf numFmtId="0" fontId="4" fillId="0" borderId="1" xfId="0" applyFont="1" applyFill="1" applyBorder="1" applyAlignment="1">
      <alignment horizontal="left" vertical="top" wrapText="1"/>
    </xf>
    <xf numFmtId="16" fontId="1" fillId="0" borderId="1" xfId="0" applyNumberFormat="1" applyFont="1" applyFill="1" applyBorder="1"/>
    <xf numFmtId="14" fontId="0" fillId="0" borderId="0" xfId="0" applyNumberFormat="1" applyFill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13" fillId="0" borderId="11" xfId="0" applyFont="1" applyFill="1" applyBorder="1" applyAlignment="1">
      <alignment horizontal="left" vertical="center" wrapText="1"/>
    </xf>
    <xf numFmtId="15" fontId="13" fillId="0" borderId="0" xfId="0" applyNumberFormat="1" applyFont="1" applyAlignment="1" applyProtection="1">
      <alignment horizontal="left"/>
      <protection locked="0"/>
    </xf>
    <xf numFmtId="1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vertical="center" wrapText="1"/>
      <protection locked="0"/>
    </xf>
    <xf numFmtId="0" fontId="9" fillId="2" borderId="37" xfId="0" applyFont="1" applyFill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/>
    <xf numFmtId="0" fontId="5" fillId="5" borderId="1" xfId="0" applyFont="1" applyFill="1" applyBorder="1" applyAlignment="1" applyProtection="1">
      <alignment horizontal="left"/>
      <protection locked="0"/>
    </xf>
    <xf numFmtId="15" fontId="9" fillId="0" borderId="13" xfId="0" applyNumberFormat="1" applyFont="1" applyBorder="1" applyAlignment="1">
      <alignment horizontal="left" wrapText="1"/>
    </xf>
    <xf numFmtId="17" fontId="9" fillId="0" borderId="13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4" fillId="0" borderId="31" xfId="0" applyFont="1" applyFill="1" applyBorder="1" applyAlignment="1" applyProtection="1">
      <alignment horizontal="center" vertical="center" textRotation="90"/>
      <protection locked="0"/>
    </xf>
    <xf numFmtId="0" fontId="14" fillId="0" borderId="16" xfId="0" applyFont="1" applyFill="1" applyBorder="1" applyAlignment="1" applyProtection="1">
      <alignment horizontal="center" vertical="center" textRotation="90"/>
      <protection locked="0"/>
    </xf>
    <xf numFmtId="0" fontId="14" fillId="0" borderId="27" xfId="0" applyFont="1" applyFill="1" applyBorder="1" applyAlignment="1" applyProtection="1">
      <alignment horizontal="center" vertical="center" textRotation="90"/>
      <protection locked="0"/>
    </xf>
    <xf numFmtId="0" fontId="14" fillId="0" borderId="31" xfId="0" applyFont="1" applyBorder="1" applyAlignment="1" applyProtection="1">
      <alignment horizontal="center" vertical="center" textRotation="90"/>
      <protection locked="0"/>
    </xf>
    <xf numFmtId="0" fontId="14" fillId="0" borderId="16" xfId="0" applyFont="1" applyBorder="1" applyAlignment="1" applyProtection="1">
      <alignment horizontal="center" vertical="center" textRotation="90"/>
      <protection locked="0"/>
    </xf>
    <xf numFmtId="0" fontId="13" fillId="0" borderId="16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21" fillId="0" borderId="32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6" fillId="0" borderId="23" xfId="1" applyFill="1" applyBorder="1" applyAlignment="1" applyProtection="1">
      <alignment horizontal="center" vertical="center"/>
    </xf>
    <xf numFmtId="0" fontId="6" fillId="0" borderId="22" xfId="1" applyFill="1" applyBorder="1" applyAlignment="1" applyProtection="1">
      <alignment horizontal="center" vertical="center"/>
    </xf>
    <xf numFmtId="0" fontId="6" fillId="0" borderId="5" xfId="1" applyFill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6" fillId="0" borderId="28" xfId="1" applyFill="1" applyBorder="1" applyAlignment="1" applyProtection="1">
      <alignment horizontal="center" vertical="center"/>
    </xf>
    <xf numFmtId="0" fontId="6" fillId="0" borderId="29" xfId="1" applyFill="1" applyBorder="1" applyAlignment="1" applyProtection="1">
      <alignment horizontal="center" vertical="center"/>
    </xf>
    <xf numFmtId="0" fontId="6" fillId="0" borderId="30" xfId="1" applyFill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center" vertical="center" textRotation="90"/>
      <protection locked="0"/>
    </xf>
    <xf numFmtId="0" fontId="14" fillId="0" borderId="16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.admin.ox.ac.uk/personnel/usinghris/bulletin/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vatenquiries@admin.ox.ac.uk" TargetMode="External"/><Relationship Id="rId1" Type="http://schemas.openxmlformats.org/officeDocument/2006/relationships/hyperlink" Target="http://www.admin.ox.ac.uk/finance/contacts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1.admin.ox.ac.uk/personnel/usinghris/bulleti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2.75" x14ac:dyDescent="0.2"/>
  <sheetData>
    <row r="1" spans="1:3" x14ac:dyDescent="0.2">
      <c r="A1" t="s">
        <v>174</v>
      </c>
      <c r="B1" t="s">
        <v>175</v>
      </c>
      <c r="C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FC111"/>
  <sheetViews>
    <sheetView tabSelected="1" zoomScale="90" zoomScaleNormal="90" workbookViewId="0">
      <pane xSplit="6" ySplit="6" topLeftCell="G10" activePane="bottomRight" state="frozen"/>
      <selection pane="topRight" activeCell="G1" sqref="G1"/>
      <selection pane="bottomLeft" activeCell="A5" sqref="A5"/>
      <selection pane="bottomRight" activeCell="I12" sqref="I12"/>
    </sheetView>
  </sheetViews>
  <sheetFormatPr defaultRowHeight="12" x14ac:dyDescent="0.2"/>
  <cols>
    <col min="1" max="1" width="9" style="26" customWidth="1"/>
    <col min="2" max="2" width="21.140625" style="26" customWidth="1"/>
    <col min="3" max="3" width="24.42578125" style="26" customWidth="1"/>
    <col min="4" max="5" width="12.85546875" style="26" customWidth="1"/>
    <col min="6" max="6" width="10.85546875" style="26" bestFit="1" customWidth="1"/>
    <col min="7" max="14" width="12.28515625" style="27" customWidth="1"/>
    <col min="15" max="15" width="12.28515625" style="28" customWidth="1"/>
    <col min="16" max="17" width="12.28515625" style="27" customWidth="1"/>
    <col min="18" max="18" width="12.42578125" style="26" customWidth="1"/>
    <col min="19" max="19" width="13.7109375" style="26" bestFit="1" customWidth="1"/>
    <col min="20" max="16384" width="9.140625" style="26"/>
  </cols>
  <sheetData>
    <row r="1" spans="1:19 16383:16383" ht="24.75" customHeight="1" x14ac:dyDescent="0.25">
      <c r="B1" s="86" t="s">
        <v>57</v>
      </c>
    </row>
    <row r="2" spans="1:19 16383:16383" ht="24" customHeight="1" x14ac:dyDescent="0.25">
      <c r="B2" s="125" t="s">
        <v>204</v>
      </c>
      <c r="C2" s="125"/>
      <c r="D2" s="125"/>
      <c r="E2" s="125"/>
      <c r="F2" s="125"/>
      <c r="XFC2" s="29"/>
    </row>
    <row r="3" spans="1:19 16383:16383" ht="6" customHeight="1" x14ac:dyDescent="0.2">
      <c r="B3" s="30"/>
      <c r="C3" s="30"/>
      <c r="D3" s="30"/>
      <c r="E3" s="30"/>
      <c r="F3" s="30"/>
    </row>
    <row r="4" spans="1:19 16383:16383" ht="19.5" customHeight="1" x14ac:dyDescent="0.2">
      <c r="B4" s="87" t="s">
        <v>83</v>
      </c>
      <c r="C4" s="30"/>
      <c r="D4" s="30"/>
      <c r="E4" s="30"/>
      <c r="F4" s="30"/>
    </row>
    <row r="5" spans="1:19 16383:16383" ht="9" customHeight="1" thickBot="1" x14ac:dyDescent="0.25">
      <c r="B5" s="31"/>
      <c r="C5" s="32"/>
      <c r="D5" s="31"/>
      <c r="E5" s="31"/>
      <c r="F5" s="31"/>
    </row>
    <row r="6" spans="1:19 16383:16383" s="36" customFormat="1" ht="24.75" thickBot="1" x14ac:dyDescent="0.25">
      <c r="A6" s="33"/>
      <c r="B6" s="34" t="s">
        <v>23</v>
      </c>
      <c r="C6" s="34" t="s">
        <v>24</v>
      </c>
      <c r="D6" s="34" t="s">
        <v>26</v>
      </c>
      <c r="E6" s="34" t="s">
        <v>182</v>
      </c>
      <c r="F6" s="34" t="s">
        <v>0</v>
      </c>
      <c r="G6" s="35">
        <v>43313</v>
      </c>
      <c r="H6" s="35">
        <v>43344</v>
      </c>
      <c r="I6" s="35">
        <v>43374</v>
      </c>
      <c r="J6" s="35">
        <v>43405</v>
      </c>
      <c r="K6" s="35">
        <v>43435</v>
      </c>
      <c r="L6" s="35">
        <v>43466</v>
      </c>
      <c r="M6" s="35">
        <v>43497</v>
      </c>
      <c r="N6" s="35">
        <v>43525</v>
      </c>
      <c r="O6" s="35">
        <v>43556</v>
      </c>
      <c r="P6" s="35">
        <v>43586</v>
      </c>
      <c r="Q6" s="35">
        <v>43617</v>
      </c>
      <c r="R6" s="35">
        <v>43282</v>
      </c>
    </row>
    <row r="7" spans="1:19 16383:16383" s="41" customFormat="1" ht="48" x14ac:dyDescent="0.2">
      <c r="A7" s="127" t="s">
        <v>122</v>
      </c>
      <c r="B7" s="37" t="s">
        <v>119</v>
      </c>
      <c r="C7" s="38" t="s">
        <v>129</v>
      </c>
      <c r="D7" s="39" t="s">
        <v>3</v>
      </c>
      <c r="E7" s="39" t="s">
        <v>162</v>
      </c>
      <c r="F7" s="39" t="s">
        <v>4</v>
      </c>
      <c r="G7" s="40">
        <f>'Working Days'!B18</f>
        <v>43342</v>
      </c>
      <c r="H7" s="40">
        <f>'Working Days'!C18</f>
        <v>43370</v>
      </c>
      <c r="I7" s="40">
        <f>'Working Days'!D18</f>
        <v>43403</v>
      </c>
      <c r="J7" s="40">
        <f>'Working Days'!E18</f>
        <v>43433</v>
      </c>
      <c r="K7" s="40">
        <f>'Working Days'!F18</f>
        <v>43454</v>
      </c>
      <c r="L7" s="40">
        <f>'Working Days'!G18</f>
        <v>43495</v>
      </c>
      <c r="M7" s="40">
        <f>'Working Days'!H18</f>
        <v>43523</v>
      </c>
      <c r="N7" s="40">
        <f>'Working Days'!I18</f>
        <v>43552</v>
      </c>
      <c r="O7" s="40">
        <f>'Working Days'!J18</f>
        <v>43584</v>
      </c>
      <c r="P7" s="40">
        <f>'Working Days'!K18</f>
        <v>43615</v>
      </c>
      <c r="Q7" s="40">
        <f>'Working Days'!L18</f>
        <v>43643</v>
      </c>
      <c r="R7" s="133" t="s">
        <v>184</v>
      </c>
    </row>
    <row r="8" spans="1:19 16383:16383" s="41" customFormat="1" ht="36" x14ac:dyDescent="0.2">
      <c r="A8" s="127"/>
      <c r="B8" s="42" t="s">
        <v>120</v>
      </c>
      <c r="C8" s="43" t="s">
        <v>114</v>
      </c>
      <c r="D8" s="44" t="s">
        <v>1</v>
      </c>
      <c r="E8" s="39" t="s">
        <v>162</v>
      </c>
      <c r="F8" s="44" t="s">
        <v>5</v>
      </c>
      <c r="G8" s="45">
        <f>'Working Days'!B19</f>
        <v>43343</v>
      </c>
      <c r="H8" s="45">
        <f>'Working Days'!C19</f>
        <v>43371</v>
      </c>
      <c r="I8" s="45">
        <f>'Working Days'!D19</f>
        <v>43404</v>
      </c>
      <c r="J8" s="45">
        <f>'Working Days'!E19</f>
        <v>43434</v>
      </c>
      <c r="K8" s="45">
        <f>'Working Days'!F19</f>
        <v>43455</v>
      </c>
      <c r="L8" s="45">
        <f>'Working Days'!G19</f>
        <v>43496</v>
      </c>
      <c r="M8" s="45">
        <f>'Working Days'!H19</f>
        <v>43524</v>
      </c>
      <c r="N8" s="45">
        <f>'Working Days'!I19</f>
        <v>43553</v>
      </c>
      <c r="O8" s="45">
        <f>'Working Days'!J19</f>
        <v>43585</v>
      </c>
      <c r="P8" s="45">
        <f>'Working Days'!K19</f>
        <v>43616</v>
      </c>
      <c r="Q8" s="45">
        <f>'Working Days'!L19</f>
        <v>43644</v>
      </c>
      <c r="R8" s="133"/>
    </row>
    <row r="9" spans="1:19 16383:16383" s="41" customFormat="1" ht="36" x14ac:dyDescent="0.2">
      <c r="A9" s="127"/>
      <c r="B9" s="42" t="s">
        <v>120</v>
      </c>
      <c r="C9" s="38" t="s">
        <v>177</v>
      </c>
      <c r="D9" s="44" t="s">
        <v>167</v>
      </c>
      <c r="E9" s="44" t="s">
        <v>163</v>
      </c>
      <c r="F9" s="46" t="s">
        <v>56</v>
      </c>
      <c r="G9" s="45">
        <f>'Working Days'!B20</f>
        <v>43343</v>
      </c>
      <c r="H9" s="45">
        <f>'Working Days'!C20</f>
        <v>43371</v>
      </c>
      <c r="I9" s="45">
        <f>'Working Days'!D20</f>
        <v>43404</v>
      </c>
      <c r="J9" s="45">
        <f>'Working Days'!E20</f>
        <v>43434</v>
      </c>
      <c r="K9" s="45">
        <f>'Working Days'!F20</f>
        <v>43455</v>
      </c>
      <c r="L9" s="45">
        <f>'Working Days'!G20</f>
        <v>43496</v>
      </c>
      <c r="M9" s="45">
        <f>'Working Days'!H20</f>
        <v>43524</v>
      </c>
      <c r="N9" s="45">
        <f>'Working Days'!I20</f>
        <v>43553</v>
      </c>
      <c r="O9" s="45">
        <f>'Working Days'!J20</f>
        <v>43585</v>
      </c>
      <c r="P9" s="45">
        <f>'Working Days'!K20</f>
        <v>43616</v>
      </c>
      <c r="Q9" s="45">
        <f>'Working Days'!L20</f>
        <v>43644</v>
      </c>
      <c r="R9" s="133"/>
    </row>
    <row r="10" spans="1:19 16383:16383" s="41" customFormat="1" ht="60.75" thickBot="1" x14ac:dyDescent="0.25">
      <c r="A10" s="128"/>
      <c r="B10" s="47" t="s">
        <v>120</v>
      </c>
      <c r="C10" s="48" t="s">
        <v>168</v>
      </c>
      <c r="D10" s="49" t="s">
        <v>121</v>
      </c>
      <c r="E10" s="49" t="s">
        <v>123</v>
      </c>
      <c r="F10" s="49" t="s">
        <v>7</v>
      </c>
      <c r="G10" s="50">
        <f>'Working Days'!B21</f>
        <v>43346</v>
      </c>
      <c r="H10" s="50">
        <f>'Working Days'!C21</f>
        <v>43374</v>
      </c>
      <c r="I10" s="50">
        <f>'Working Days'!D21</f>
        <v>43405</v>
      </c>
      <c r="J10" s="50">
        <f>'Working Days'!E21</f>
        <v>43437</v>
      </c>
      <c r="K10" s="50">
        <f>'Working Days'!F21</f>
        <v>43468</v>
      </c>
      <c r="L10" s="50">
        <f>'Working Days'!G21</f>
        <v>43497</v>
      </c>
      <c r="M10" s="50">
        <f>'Working Days'!H21</f>
        <v>43525</v>
      </c>
      <c r="N10" s="50">
        <f>'Working Days'!I21</f>
        <v>43556</v>
      </c>
      <c r="O10" s="50">
        <f>'Working Days'!J21</f>
        <v>43586</v>
      </c>
      <c r="P10" s="50">
        <f>'Working Days'!K21</f>
        <v>43619</v>
      </c>
      <c r="Q10" s="50">
        <f>'Working Days'!L21</f>
        <v>43647</v>
      </c>
      <c r="R10" s="133"/>
    </row>
    <row r="11" spans="1:19 16383:16383" s="41" customFormat="1" ht="33.75" customHeight="1" x14ac:dyDescent="0.2">
      <c r="A11" s="126" t="s">
        <v>124</v>
      </c>
      <c r="B11" s="37" t="s">
        <v>118</v>
      </c>
      <c r="C11" s="38" t="s">
        <v>75</v>
      </c>
      <c r="D11" s="39" t="s">
        <v>1</v>
      </c>
      <c r="E11" s="39" t="s">
        <v>162</v>
      </c>
      <c r="F11" s="39" t="s">
        <v>47</v>
      </c>
      <c r="G11" s="51">
        <v>43333</v>
      </c>
      <c r="H11" s="51">
        <v>42996</v>
      </c>
      <c r="I11" s="51">
        <v>43396</v>
      </c>
      <c r="J11" s="51">
        <v>43424</v>
      </c>
      <c r="K11" s="51">
        <v>43445</v>
      </c>
      <c r="L11" s="51">
        <v>43487</v>
      </c>
      <c r="M11" s="51">
        <v>43515</v>
      </c>
      <c r="N11" s="51">
        <v>43543</v>
      </c>
      <c r="O11" s="51">
        <v>43578</v>
      </c>
      <c r="P11" s="51">
        <v>43606</v>
      </c>
      <c r="Q11" s="51">
        <v>43634</v>
      </c>
      <c r="R11" s="133"/>
      <c r="S11" s="115"/>
    </row>
    <row r="12" spans="1:19 16383:16383" s="41" customFormat="1" ht="84" x14ac:dyDescent="0.2">
      <c r="A12" s="127"/>
      <c r="B12" s="42" t="s">
        <v>118</v>
      </c>
      <c r="C12" s="43" t="s">
        <v>145</v>
      </c>
      <c r="D12" s="44" t="s">
        <v>3</v>
      </c>
      <c r="E12" s="39" t="s">
        <v>162</v>
      </c>
      <c r="F12" s="44" t="s">
        <v>47</v>
      </c>
      <c r="G12" s="51">
        <f>G11</f>
        <v>43333</v>
      </c>
      <c r="H12" s="51">
        <f t="shared" ref="H12:Q12" si="0">H11</f>
        <v>42996</v>
      </c>
      <c r="I12" s="51">
        <f t="shared" si="0"/>
        <v>43396</v>
      </c>
      <c r="J12" s="51">
        <f t="shared" si="0"/>
        <v>43424</v>
      </c>
      <c r="K12" s="51">
        <f t="shared" si="0"/>
        <v>43445</v>
      </c>
      <c r="L12" s="51">
        <f t="shared" si="0"/>
        <v>43487</v>
      </c>
      <c r="M12" s="51">
        <f t="shared" si="0"/>
        <v>43515</v>
      </c>
      <c r="N12" s="51">
        <f t="shared" si="0"/>
        <v>43543</v>
      </c>
      <c r="O12" s="51">
        <f t="shared" si="0"/>
        <v>43578</v>
      </c>
      <c r="P12" s="51">
        <f t="shared" si="0"/>
        <v>43606</v>
      </c>
      <c r="Q12" s="51">
        <f t="shared" si="0"/>
        <v>43634</v>
      </c>
      <c r="R12" s="133"/>
      <c r="S12" s="115"/>
    </row>
    <row r="13" spans="1:19 16383:16383" s="41" customFormat="1" ht="72" x14ac:dyDescent="0.2">
      <c r="A13" s="127"/>
      <c r="B13" s="42" t="s">
        <v>118</v>
      </c>
      <c r="C13" s="43" t="s">
        <v>186</v>
      </c>
      <c r="D13" s="44" t="s">
        <v>3</v>
      </c>
      <c r="E13" s="39" t="s">
        <v>162</v>
      </c>
      <c r="F13" s="44" t="s">
        <v>47</v>
      </c>
      <c r="G13" s="51">
        <f>G12+1</f>
        <v>43334</v>
      </c>
      <c r="H13" s="51">
        <f t="shared" ref="H13:Q13" si="1">H12+1</f>
        <v>42997</v>
      </c>
      <c r="I13" s="51">
        <f t="shared" si="1"/>
        <v>43397</v>
      </c>
      <c r="J13" s="51">
        <f t="shared" si="1"/>
        <v>43425</v>
      </c>
      <c r="K13" s="51">
        <f t="shared" si="1"/>
        <v>43446</v>
      </c>
      <c r="L13" s="51">
        <f t="shared" si="1"/>
        <v>43488</v>
      </c>
      <c r="M13" s="51">
        <f t="shared" si="1"/>
        <v>43516</v>
      </c>
      <c r="N13" s="51">
        <f t="shared" si="1"/>
        <v>43544</v>
      </c>
      <c r="O13" s="51">
        <f t="shared" si="1"/>
        <v>43579</v>
      </c>
      <c r="P13" s="51">
        <f t="shared" si="1"/>
        <v>43607</v>
      </c>
      <c r="Q13" s="51">
        <f t="shared" si="1"/>
        <v>43635</v>
      </c>
      <c r="R13" s="133"/>
      <c r="S13" s="115"/>
    </row>
    <row r="14" spans="1:19 16383:16383" s="41" customFormat="1" ht="48" x14ac:dyDescent="0.2">
      <c r="A14" s="127"/>
      <c r="B14" s="42" t="s">
        <v>118</v>
      </c>
      <c r="C14" s="43" t="s">
        <v>117</v>
      </c>
      <c r="D14" s="44" t="s">
        <v>3</v>
      </c>
      <c r="E14" s="39" t="s">
        <v>162</v>
      </c>
      <c r="F14" s="44" t="s">
        <v>47</v>
      </c>
      <c r="G14" s="51">
        <v>43336</v>
      </c>
      <c r="H14" s="51">
        <v>43368</v>
      </c>
      <c r="I14" s="51">
        <v>43396</v>
      </c>
      <c r="J14" s="51">
        <v>43427</v>
      </c>
      <c r="K14" s="51">
        <v>43452</v>
      </c>
      <c r="L14" s="51">
        <v>43490</v>
      </c>
      <c r="M14" s="51">
        <v>43153</v>
      </c>
      <c r="N14" s="51">
        <v>43181</v>
      </c>
      <c r="O14" s="51">
        <v>43213</v>
      </c>
      <c r="P14" s="51">
        <v>43244</v>
      </c>
      <c r="Q14" s="51">
        <v>43272</v>
      </c>
      <c r="R14" s="133"/>
    </row>
    <row r="15" spans="1:19 16383:16383" s="41" customFormat="1" ht="48" x14ac:dyDescent="0.2">
      <c r="A15" s="127"/>
      <c r="B15" s="42" t="s">
        <v>118</v>
      </c>
      <c r="C15" s="43" t="s">
        <v>146</v>
      </c>
      <c r="D15" s="44" t="s">
        <v>1</v>
      </c>
      <c r="E15" s="39" t="s">
        <v>162</v>
      </c>
      <c r="F15" s="44" t="s">
        <v>5</v>
      </c>
      <c r="G15" s="45">
        <f>'Working Days'!B19</f>
        <v>43343</v>
      </c>
      <c r="H15" s="45">
        <f>'Working Days'!C19</f>
        <v>43371</v>
      </c>
      <c r="I15" s="45">
        <f>'Working Days'!D19</f>
        <v>43404</v>
      </c>
      <c r="J15" s="45">
        <f>'Working Days'!E19</f>
        <v>43434</v>
      </c>
      <c r="K15" s="114" t="s">
        <v>185</v>
      </c>
      <c r="L15" s="51">
        <f>'Working Days'!G19</f>
        <v>43496</v>
      </c>
      <c r="M15" s="45">
        <f>'Working Days'!H19</f>
        <v>43524</v>
      </c>
      <c r="N15" s="45">
        <f>'Working Days'!I19</f>
        <v>43553</v>
      </c>
      <c r="O15" s="45">
        <f>'Working Days'!J19</f>
        <v>43585</v>
      </c>
      <c r="P15" s="45">
        <f>'Working Days'!K19</f>
        <v>43616</v>
      </c>
      <c r="Q15" s="45">
        <f>'Working Days'!L19</f>
        <v>43644</v>
      </c>
      <c r="R15" s="133"/>
    </row>
    <row r="16" spans="1:19 16383:16383" s="41" customFormat="1" ht="36" x14ac:dyDescent="0.2">
      <c r="A16" s="127"/>
      <c r="B16" s="42" t="s">
        <v>118</v>
      </c>
      <c r="C16" s="38" t="s">
        <v>177</v>
      </c>
      <c r="D16" s="44" t="s">
        <v>167</v>
      </c>
      <c r="E16" s="44" t="s">
        <v>163</v>
      </c>
      <c r="F16" s="46" t="s">
        <v>56</v>
      </c>
      <c r="G16" s="45">
        <f>'Working Days'!B20</f>
        <v>43343</v>
      </c>
      <c r="H16" s="45">
        <f>'Working Days'!C20</f>
        <v>43371</v>
      </c>
      <c r="I16" s="45">
        <f>'Working Days'!D20</f>
        <v>43404</v>
      </c>
      <c r="J16" s="45">
        <f>'Working Days'!E20</f>
        <v>43434</v>
      </c>
      <c r="K16" s="45">
        <f>'Working Days'!F20</f>
        <v>43455</v>
      </c>
      <c r="L16" s="45">
        <f>'Working Days'!G20</f>
        <v>43496</v>
      </c>
      <c r="M16" s="45">
        <f>'Working Days'!H20</f>
        <v>43524</v>
      </c>
      <c r="N16" s="45">
        <f>'Working Days'!I20</f>
        <v>43553</v>
      </c>
      <c r="O16" s="45">
        <f>'Working Days'!J20</f>
        <v>43585</v>
      </c>
      <c r="P16" s="45">
        <f>'Working Days'!K20</f>
        <v>43616</v>
      </c>
      <c r="Q16" s="45">
        <f>'Working Days'!L20</f>
        <v>43644</v>
      </c>
      <c r="R16" s="133"/>
    </row>
    <row r="17" spans="1:18" s="41" customFormat="1" ht="36" x14ac:dyDescent="0.2">
      <c r="A17" s="127"/>
      <c r="B17" s="42" t="s">
        <v>118</v>
      </c>
      <c r="C17" s="43" t="s">
        <v>125</v>
      </c>
      <c r="D17" s="44" t="s">
        <v>161</v>
      </c>
      <c r="E17" s="39" t="s">
        <v>162</v>
      </c>
      <c r="F17" s="44" t="s">
        <v>25</v>
      </c>
      <c r="G17" s="45">
        <f>'Working Days'!B22</f>
        <v>43347</v>
      </c>
      <c r="H17" s="45">
        <f>'Working Days'!C22</f>
        <v>43375</v>
      </c>
      <c r="I17" s="45">
        <f>'Working Days'!D22</f>
        <v>43406</v>
      </c>
      <c r="J17" s="45">
        <f>'Working Days'!E22</f>
        <v>43438</v>
      </c>
      <c r="K17" s="45">
        <f>'Working Days'!F22</f>
        <v>43469</v>
      </c>
      <c r="L17" s="45">
        <f>'Working Days'!G22</f>
        <v>43500</v>
      </c>
      <c r="M17" s="45">
        <f>'Working Days'!H22</f>
        <v>43528</v>
      </c>
      <c r="N17" s="45">
        <f>'Working Days'!I22</f>
        <v>43557</v>
      </c>
      <c r="O17" s="45">
        <f>'Working Days'!J22</f>
        <v>43587</v>
      </c>
      <c r="P17" s="45">
        <f>'Working Days'!K22</f>
        <v>43620</v>
      </c>
      <c r="Q17" s="45">
        <f>'Working Days'!L22</f>
        <v>43648</v>
      </c>
      <c r="R17" s="133"/>
    </row>
    <row r="18" spans="1:18" s="41" customFormat="1" ht="42" customHeight="1" x14ac:dyDescent="0.2">
      <c r="A18" s="127"/>
      <c r="B18" s="42" t="s">
        <v>118</v>
      </c>
      <c r="C18" s="43" t="s">
        <v>168</v>
      </c>
      <c r="D18" s="44" t="s">
        <v>161</v>
      </c>
      <c r="E18" s="39" t="s">
        <v>162</v>
      </c>
      <c r="F18" s="44" t="s">
        <v>25</v>
      </c>
      <c r="G18" s="45">
        <f>'Working Days'!B22</f>
        <v>43347</v>
      </c>
      <c r="H18" s="45">
        <f>'Working Days'!C22</f>
        <v>43375</v>
      </c>
      <c r="I18" s="45">
        <f>'Working Days'!D22</f>
        <v>43406</v>
      </c>
      <c r="J18" s="45">
        <f>'Working Days'!E22</f>
        <v>43438</v>
      </c>
      <c r="K18" s="45">
        <f>'Working Days'!F22</f>
        <v>43469</v>
      </c>
      <c r="L18" s="45">
        <f>'Working Days'!G22</f>
        <v>43500</v>
      </c>
      <c r="M18" s="45">
        <f>'Working Days'!H22</f>
        <v>43528</v>
      </c>
      <c r="N18" s="45">
        <f>'Working Days'!I22</f>
        <v>43557</v>
      </c>
      <c r="O18" s="45">
        <f>'Working Days'!J22</f>
        <v>43587</v>
      </c>
      <c r="P18" s="45">
        <f>'Working Days'!K22</f>
        <v>43620</v>
      </c>
      <c r="Q18" s="45">
        <f>'Working Days'!L22</f>
        <v>43648</v>
      </c>
      <c r="R18" s="133"/>
    </row>
    <row r="19" spans="1:18" s="36" customFormat="1" ht="45.75" customHeight="1" thickBot="1" x14ac:dyDescent="0.25">
      <c r="A19" s="128"/>
      <c r="B19" s="47" t="s">
        <v>118</v>
      </c>
      <c r="C19" s="112" t="s">
        <v>63</v>
      </c>
      <c r="D19" s="49" t="s">
        <v>161</v>
      </c>
      <c r="E19" s="49" t="s">
        <v>162</v>
      </c>
      <c r="F19" s="49" t="s">
        <v>48</v>
      </c>
      <c r="G19" s="50">
        <f>'Working Days'!B32</f>
        <v>43357</v>
      </c>
      <c r="H19" s="50">
        <f>'Working Days'!C32</f>
        <v>43385</v>
      </c>
      <c r="I19" s="50">
        <f>'Working Days'!D32</f>
        <v>43418</v>
      </c>
      <c r="J19" s="50">
        <f>'Working Days'!E32</f>
        <v>43448</v>
      </c>
      <c r="K19" s="50">
        <f>'Working Days'!F32</f>
        <v>43481</v>
      </c>
      <c r="L19" s="50">
        <f>'Working Days'!G32</f>
        <v>43510</v>
      </c>
      <c r="M19" s="50">
        <f>'Working Days'!H32</f>
        <v>43538</v>
      </c>
      <c r="N19" s="50">
        <f>'Working Days'!I32</f>
        <v>43567</v>
      </c>
      <c r="O19" s="50">
        <f>'Working Days'!J32</f>
        <v>43600</v>
      </c>
      <c r="P19" s="50">
        <f>'Working Days'!K32</f>
        <v>43630</v>
      </c>
      <c r="Q19" s="50">
        <f>'Working Days'!L32</f>
        <v>43658</v>
      </c>
      <c r="R19" s="133"/>
    </row>
    <row r="20" spans="1:18" s="36" customFormat="1" ht="45.75" customHeight="1" x14ac:dyDescent="0.2">
      <c r="A20" s="129" t="s">
        <v>11</v>
      </c>
      <c r="B20" s="52" t="s">
        <v>11</v>
      </c>
      <c r="C20" s="53" t="s">
        <v>153</v>
      </c>
      <c r="D20" s="39" t="s">
        <v>1</v>
      </c>
      <c r="E20" s="39" t="s">
        <v>42</v>
      </c>
      <c r="F20" s="146" t="s">
        <v>183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33"/>
    </row>
    <row r="21" spans="1:18" s="36" customFormat="1" ht="48" x14ac:dyDescent="0.2">
      <c r="A21" s="130"/>
      <c r="B21" s="52" t="s">
        <v>11</v>
      </c>
      <c r="C21" s="43" t="s">
        <v>156</v>
      </c>
      <c r="D21" s="39" t="s">
        <v>1</v>
      </c>
      <c r="E21" s="39" t="s">
        <v>42</v>
      </c>
      <c r="F21" s="135" t="s">
        <v>183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33"/>
    </row>
    <row r="22" spans="1:18" s="36" customFormat="1" ht="36" x14ac:dyDescent="0.2">
      <c r="A22" s="131"/>
      <c r="B22" s="52" t="s">
        <v>11</v>
      </c>
      <c r="C22" s="43" t="s">
        <v>64</v>
      </c>
      <c r="D22" s="44" t="s">
        <v>39</v>
      </c>
      <c r="E22" s="44" t="s">
        <v>42</v>
      </c>
      <c r="F22" s="44" t="s">
        <v>103</v>
      </c>
      <c r="G22" s="45">
        <f>'Working Days'!B14</f>
        <v>43335</v>
      </c>
      <c r="H22" s="45">
        <f>'Working Days'!C14</f>
        <v>43364</v>
      </c>
      <c r="I22" s="45">
        <f>'Working Days'!D14</f>
        <v>43397</v>
      </c>
      <c r="J22" s="45">
        <f>'Working Days'!E14</f>
        <v>43427</v>
      </c>
      <c r="K22" s="45">
        <f>'Working Days'!F14</f>
        <v>43448</v>
      </c>
      <c r="L22" s="45">
        <f>'Working Days'!G14</f>
        <v>43489</v>
      </c>
      <c r="M22" s="45">
        <f>'Working Days'!H14</f>
        <v>43517</v>
      </c>
      <c r="N22" s="45">
        <f>'Working Days'!I14</f>
        <v>43546</v>
      </c>
      <c r="O22" s="45">
        <f>'Working Days'!J14</f>
        <v>43578</v>
      </c>
      <c r="P22" s="45">
        <f>'Working Days'!K14</f>
        <v>43608</v>
      </c>
      <c r="Q22" s="45">
        <f>'Working Days'!L14</f>
        <v>43637</v>
      </c>
      <c r="R22" s="133"/>
    </row>
    <row r="23" spans="1:18" s="36" customFormat="1" ht="24" x14ac:dyDescent="0.2">
      <c r="A23" s="131"/>
      <c r="B23" s="52" t="s">
        <v>11</v>
      </c>
      <c r="C23" s="43" t="s">
        <v>154</v>
      </c>
      <c r="D23" s="44" t="s">
        <v>53</v>
      </c>
      <c r="E23" s="44" t="s">
        <v>42</v>
      </c>
      <c r="F23" s="44" t="s">
        <v>104</v>
      </c>
      <c r="G23" s="45">
        <f>'Working Days'!B15</f>
        <v>43336</v>
      </c>
      <c r="H23" s="45">
        <f>'Working Days'!C15</f>
        <v>43367</v>
      </c>
      <c r="I23" s="45">
        <f>'Working Days'!D15</f>
        <v>43398</v>
      </c>
      <c r="J23" s="45">
        <f>'Working Days'!E15</f>
        <v>43430</v>
      </c>
      <c r="K23" s="45">
        <f>'Working Days'!F15</f>
        <v>43451</v>
      </c>
      <c r="L23" s="45">
        <f>'Working Days'!G15</f>
        <v>43490</v>
      </c>
      <c r="M23" s="45">
        <f>'Working Days'!H15</f>
        <v>43518</v>
      </c>
      <c r="N23" s="45">
        <f>'Working Days'!I15</f>
        <v>43549</v>
      </c>
      <c r="O23" s="45">
        <f>'Working Days'!J15</f>
        <v>43579</v>
      </c>
      <c r="P23" s="45">
        <f>'Working Days'!K15</f>
        <v>43609</v>
      </c>
      <c r="Q23" s="45">
        <f>'Working Days'!L15</f>
        <v>43640</v>
      </c>
      <c r="R23" s="133"/>
    </row>
    <row r="24" spans="1:18" s="36" customFormat="1" ht="36" x14ac:dyDescent="0.2">
      <c r="A24" s="131"/>
      <c r="B24" s="52" t="s">
        <v>11</v>
      </c>
      <c r="C24" s="43" t="s">
        <v>155</v>
      </c>
      <c r="D24" s="44" t="s">
        <v>39</v>
      </c>
      <c r="E24" s="44" t="s">
        <v>42</v>
      </c>
      <c r="F24" s="44" t="s">
        <v>6</v>
      </c>
      <c r="G24" s="45">
        <f>'Working Days'!B17</f>
        <v>43341</v>
      </c>
      <c r="H24" s="45">
        <f>'Working Days'!C17</f>
        <v>43369</v>
      </c>
      <c r="I24" s="45">
        <f>'Working Days'!D17</f>
        <v>43402</v>
      </c>
      <c r="J24" s="45">
        <f>'Working Days'!E17</f>
        <v>43432</v>
      </c>
      <c r="K24" s="45">
        <f>'Working Days'!F17</f>
        <v>43453</v>
      </c>
      <c r="L24" s="45">
        <f>'Working Days'!G17</f>
        <v>43494</v>
      </c>
      <c r="M24" s="45">
        <f>'Working Days'!H17</f>
        <v>43522</v>
      </c>
      <c r="N24" s="45">
        <f>'Working Days'!I17</f>
        <v>43551</v>
      </c>
      <c r="O24" s="45">
        <f>'Working Days'!J17</f>
        <v>43581</v>
      </c>
      <c r="P24" s="45">
        <f>'Working Days'!K17</f>
        <v>43614</v>
      </c>
      <c r="Q24" s="45">
        <f>'Working Days'!L17</f>
        <v>43642</v>
      </c>
      <c r="R24" s="133"/>
    </row>
    <row r="25" spans="1:18" s="36" customFormat="1" ht="45" customHeight="1" thickBot="1" x14ac:dyDescent="0.25">
      <c r="A25" s="132"/>
      <c r="B25" s="47" t="s">
        <v>11</v>
      </c>
      <c r="C25" s="48" t="s">
        <v>65</v>
      </c>
      <c r="D25" s="49" t="s">
        <v>43</v>
      </c>
      <c r="E25" s="49" t="s">
        <v>123</v>
      </c>
      <c r="F25" s="49" t="s">
        <v>47</v>
      </c>
      <c r="G25" s="44" t="s">
        <v>47</v>
      </c>
      <c r="H25" s="44" t="s">
        <v>47</v>
      </c>
      <c r="I25" s="44" t="s">
        <v>47</v>
      </c>
      <c r="J25" s="44" t="s">
        <v>47</v>
      </c>
      <c r="K25" s="44" t="s">
        <v>47</v>
      </c>
      <c r="L25" s="44" t="s">
        <v>47</v>
      </c>
      <c r="M25" s="44" t="s">
        <v>47</v>
      </c>
      <c r="N25" s="44" t="s">
        <v>47</v>
      </c>
      <c r="O25" s="44" t="s">
        <v>47</v>
      </c>
      <c r="P25" s="44" t="s">
        <v>47</v>
      </c>
      <c r="Q25" s="44" t="s">
        <v>47</v>
      </c>
      <c r="R25" s="133"/>
    </row>
    <row r="26" spans="1:18" s="36" customFormat="1" ht="22.5" customHeight="1" x14ac:dyDescent="0.2">
      <c r="A26" s="126" t="s">
        <v>9</v>
      </c>
      <c r="B26" s="54" t="s">
        <v>9</v>
      </c>
      <c r="C26" s="38" t="s">
        <v>177</v>
      </c>
      <c r="D26" s="44" t="s">
        <v>167</v>
      </c>
      <c r="E26" s="44" t="s">
        <v>163</v>
      </c>
      <c r="F26" s="55" t="s">
        <v>56</v>
      </c>
      <c r="G26" s="40">
        <f>'Working Days'!B20</f>
        <v>43343</v>
      </c>
      <c r="H26" s="40">
        <f>'Working Days'!C20</f>
        <v>43371</v>
      </c>
      <c r="I26" s="40">
        <f>'Working Days'!D20</f>
        <v>43404</v>
      </c>
      <c r="J26" s="40">
        <f>'Working Days'!E20</f>
        <v>43434</v>
      </c>
      <c r="K26" s="40">
        <f>'Working Days'!F20</f>
        <v>43455</v>
      </c>
      <c r="L26" s="40">
        <f>'Working Days'!G20</f>
        <v>43496</v>
      </c>
      <c r="M26" s="40">
        <f>'Working Days'!H20</f>
        <v>43524</v>
      </c>
      <c r="N26" s="40">
        <f>'Working Days'!I20</f>
        <v>43553</v>
      </c>
      <c r="O26" s="40">
        <f>'Working Days'!J20</f>
        <v>43585</v>
      </c>
      <c r="P26" s="40">
        <f>'Working Days'!K20</f>
        <v>43616</v>
      </c>
      <c r="Q26" s="40">
        <f>'Working Days'!L20</f>
        <v>43644</v>
      </c>
      <c r="R26" s="133"/>
    </row>
    <row r="27" spans="1:18" s="36" customFormat="1" ht="24" x14ac:dyDescent="0.2">
      <c r="A27" s="127"/>
      <c r="B27" s="52" t="s">
        <v>9</v>
      </c>
      <c r="C27" s="43" t="s">
        <v>70</v>
      </c>
      <c r="D27" s="46" t="s">
        <v>37</v>
      </c>
      <c r="E27" s="46" t="s">
        <v>37</v>
      </c>
      <c r="F27" s="46" t="s">
        <v>7</v>
      </c>
      <c r="G27" s="45">
        <f>'Working Days'!B21</f>
        <v>43346</v>
      </c>
      <c r="H27" s="45">
        <f>'Working Days'!C21</f>
        <v>43374</v>
      </c>
      <c r="I27" s="45">
        <f>'Working Days'!D21</f>
        <v>43405</v>
      </c>
      <c r="J27" s="45">
        <f>'Working Days'!E21</f>
        <v>43437</v>
      </c>
      <c r="K27" s="45">
        <f>'Working Days'!F21</f>
        <v>43468</v>
      </c>
      <c r="L27" s="45">
        <f>'Working Days'!G21</f>
        <v>43497</v>
      </c>
      <c r="M27" s="45">
        <f>'Working Days'!H21</f>
        <v>43525</v>
      </c>
      <c r="N27" s="45">
        <f>'Working Days'!I21</f>
        <v>43556</v>
      </c>
      <c r="O27" s="45">
        <f>'Working Days'!J21</f>
        <v>43586</v>
      </c>
      <c r="P27" s="45">
        <f>'Working Days'!K21</f>
        <v>43619</v>
      </c>
      <c r="Q27" s="45">
        <f>'Working Days'!L21</f>
        <v>43647</v>
      </c>
      <c r="R27" s="133"/>
    </row>
    <row r="28" spans="1:18" s="36" customFormat="1" ht="60" x14ac:dyDescent="0.2">
      <c r="A28" s="127"/>
      <c r="B28" s="52" t="s">
        <v>9</v>
      </c>
      <c r="C28" s="43" t="s">
        <v>168</v>
      </c>
      <c r="D28" s="44" t="s">
        <v>37</v>
      </c>
      <c r="E28" s="46" t="s">
        <v>37</v>
      </c>
      <c r="F28" s="44" t="s">
        <v>7</v>
      </c>
      <c r="G28" s="45">
        <f>'Working Days'!B21</f>
        <v>43346</v>
      </c>
      <c r="H28" s="45">
        <f>'Working Days'!C21</f>
        <v>43374</v>
      </c>
      <c r="I28" s="45">
        <f>'Working Days'!D21</f>
        <v>43405</v>
      </c>
      <c r="J28" s="45">
        <f>'Working Days'!E21</f>
        <v>43437</v>
      </c>
      <c r="K28" s="45">
        <f>'Working Days'!F21</f>
        <v>43468</v>
      </c>
      <c r="L28" s="45">
        <f>'Working Days'!G21</f>
        <v>43497</v>
      </c>
      <c r="M28" s="45">
        <f>'Working Days'!H21</f>
        <v>43525</v>
      </c>
      <c r="N28" s="45">
        <f>'Working Days'!I21</f>
        <v>43556</v>
      </c>
      <c r="O28" s="45">
        <f>'Working Days'!J21</f>
        <v>43586</v>
      </c>
      <c r="P28" s="45">
        <f>'Working Days'!K21</f>
        <v>43619</v>
      </c>
      <c r="Q28" s="45">
        <f>'Working Days'!L21</f>
        <v>43647</v>
      </c>
      <c r="R28" s="133"/>
    </row>
    <row r="29" spans="1:18" s="36" customFormat="1" ht="24.75" thickBot="1" x14ac:dyDescent="0.25">
      <c r="A29" s="128"/>
      <c r="B29" s="56" t="s">
        <v>9</v>
      </c>
      <c r="C29" s="57" t="s">
        <v>66</v>
      </c>
      <c r="D29" s="58" t="s">
        <v>37</v>
      </c>
      <c r="E29" s="58" t="s">
        <v>37</v>
      </c>
      <c r="F29" s="58" t="s">
        <v>8</v>
      </c>
      <c r="G29" s="50">
        <f>'Working Days'!B24</f>
        <v>43349</v>
      </c>
      <c r="H29" s="50">
        <f>'Working Days'!C24</f>
        <v>43377</v>
      </c>
      <c r="I29" s="50">
        <f>'Working Days'!D24</f>
        <v>43410</v>
      </c>
      <c r="J29" s="50">
        <f>'Working Days'!E24</f>
        <v>43440</v>
      </c>
      <c r="K29" s="50">
        <f>'Working Days'!F24</f>
        <v>43473</v>
      </c>
      <c r="L29" s="50">
        <f>'Working Days'!G24</f>
        <v>43502</v>
      </c>
      <c r="M29" s="50">
        <f>'Working Days'!H24</f>
        <v>43530</v>
      </c>
      <c r="N29" s="50">
        <f>'Working Days'!I24</f>
        <v>43559</v>
      </c>
      <c r="O29" s="50">
        <f>'Working Days'!J24</f>
        <v>43592</v>
      </c>
      <c r="P29" s="50">
        <f>'Working Days'!K24</f>
        <v>43622</v>
      </c>
      <c r="Q29" s="50">
        <f>'Working Days'!L24</f>
        <v>43650</v>
      </c>
      <c r="R29" s="133"/>
    </row>
    <row r="30" spans="1:18" s="36" customFormat="1" ht="24" x14ac:dyDescent="0.2">
      <c r="A30" s="126" t="s">
        <v>29</v>
      </c>
      <c r="B30" s="54" t="s">
        <v>13</v>
      </c>
      <c r="C30" s="59" t="s">
        <v>76</v>
      </c>
      <c r="D30" s="55" t="s">
        <v>1</v>
      </c>
      <c r="E30" s="55" t="s">
        <v>38</v>
      </c>
      <c r="F30" s="55" t="s">
        <v>5</v>
      </c>
      <c r="G30" s="40">
        <f>'Working Days'!B19</f>
        <v>43343</v>
      </c>
      <c r="H30" s="40">
        <f>'Working Days'!C19</f>
        <v>43371</v>
      </c>
      <c r="I30" s="40">
        <f>'Working Days'!D19</f>
        <v>43404</v>
      </c>
      <c r="J30" s="40">
        <f>'Working Days'!E19</f>
        <v>43434</v>
      </c>
      <c r="K30" s="40">
        <f>'Working Days'!F19</f>
        <v>43455</v>
      </c>
      <c r="L30" s="40">
        <f>'Working Days'!G19</f>
        <v>43496</v>
      </c>
      <c r="M30" s="40">
        <f>'Working Days'!H19</f>
        <v>43524</v>
      </c>
      <c r="N30" s="40">
        <f>'Working Days'!I19</f>
        <v>43553</v>
      </c>
      <c r="O30" s="40">
        <f>'Working Days'!J19</f>
        <v>43585</v>
      </c>
      <c r="P30" s="40">
        <f>'Working Days'!K19</f>
        <v>43616</v>
      </c>
      <c r="Q30" s="40">
        <f>'Working Days'!L19</f>
        <v>43644</v>
      </c>
      <c r="R30" s="133"/>
    </row>
    <row r="31" spans="1:18" s="36" customFormat="1" ht="36" x14ac:dyDescent="0.2">
      <c r="A31" s="127"/>
      <c r="B31" s="54" t="s">
        <v>13</v>
      </c>
      <c r="C31" s="38" t="s">
        <v>177</v>
      </c>
      <c r="D31" s="44" t="s">
        <v>167</v>
      </c>
      <c r="E31" s="44" t="s">
        <v>163</v>
      </c>
      <c r="F31" s="46" t="s">
        <v>56</v>
      </c>
      <c r="G31" s="45">
        <f>'Working Days'!B20</f>
        <v>43343</v>
      </c>
      <c r="H31" s="45">
        <f>'Working Days'!C20</f>
        <v>43371</v>
      </c>
      <c r="I31" s="45">
        <f>'Working Days'!D20</f>
        <v>43404</v>
      </c>
      <c r="J31" s="45">
        <f>'Working Days'!E20</f>
        <v>43434</v>
      </c>
      <c r="K31" s="45">
        <f>'Working Days'!F20</f>
        <v>43455</v>
      </c>
      <c r="L31" s="45">
        <f>'Working Days'!G20</f>
        <v>43496</v>
      </c>
      <c r="M31" s="45">
        <f>'Working Days'!H20</f>
        <v>43524</v>
      </c>
      <c r="N31" s="45">
        <f>'Working Days'!I20</f>
        <v>43553</v>
      </c>
      <c r="O31" s="45">
        <f>'Working Days'!J20</f>
        <v>43585</v>
      </c>
      <c r="P31" s="45">
        <f>'Working Days'!K20</f>
        <v>43616</v>
      </c>
      <c r="Q31" s="45">
        <f>'Working Days'!L20</f>
        <v>43644</v>
      </c>
      <c r="R31" s="133"/>
    </row>
    <row r="32" spans="1:18" s="36" customFormat="1" ht="24" x14ac:dyDescent="0.2">
      <c r="A32" s="127"/>
      <c r="B32" s="52" t="s">
        <v>13</v>
      </c>
      <c r="C32" s="60" t="s">
        <v>67</v>
      </c>
      <c r="D32" s="46" t="s">
        <v>78</v>
      </c>
      <c r="E32" s="46" t="s">
        <v>78</v>
      </c>
      <c r="F32" s="46" t="s">
        <v>7</v>
      </c>
      <c r="G32" s="45">
        <f>'Working Days'!B21</f>
        <v>43346</v>
      </c>
      <c r="H32" s="45">
        <f>'Working Days'!C21</f>
        <v>43374</v>
      </c>
      <c r="I32" s="45">
        <f>'Working Days'!D21</f>
        <v>43405</v>
      </c>
      <c r="J32" s="45">
        <f>'Working Days'!E21</f>
        <v>43437</v>
      </c>
      <c r="K32" s="45">
        <f>'Working Days'!F21</f>
        <v>43468</v>
      </c>
      <c r="L32" s="45">
        <f>'Working Days'!G21</f>
        <v>43497</v>
      </c>
      <c r="M32" s="45">
        <f>'Working Days'!H21</f>
        <v>43525</v>
      </c>
      <c r="N32" s="45">
        <f>'Working Days'!I21</f>
        <v>43556</v>
      </c>
      <c r="O32" s="45">
        <f>'Working Days'!J21</f>
        <v>43586</v>
      </c>
      <c r="P32" s="45">
        <f>'Working Days'!K21</f>
        <v>43619</v>
      </c>
      <c r="Q32" s="45">
        <f>'Working Days'!L21</f>
        <v>43647</v>
      </c>
      <c r="R32" s="133"/>
    </row>
    <row r="33" spans="1:18" s="36" customFormat="1" ht="24" x14ac:dyDescent="0.2">
      <c r="A33" s="127"/>
      <c r="B33" s="52" t="s">
        <v>13</v>
      </c>
      <c r="C33" s="60" t="s">
        <v>68</v>
      </c>
      <c r="D33" s="46" t="s">
        <v>14</v>
      </c>
      <c r="E33" s="46" t="s">
        <v>38</v>
      </c>
      <c r="F33" s="46" t="s">
        <v>7</v>
      </c>
      <c r="G33" s="45">
        <f>'Working Days'!B21</f>
        <v>43346</v>
      </c>
      <c r="H33" s="45">
        <f>'Working Days'!C21</f>
        <v>43374</v>
      </c>
      <c r="I33" s="45">
        <f>'Working Days'!D21</f>
        <v>43405</v>
      </c>
      <c r="J33" s="45">
        <f>'Working Days'!E21</f>
        <v>43437</v>
      </c>
      <c r="K33" s="45">
        <f>'Working Days'!F23</f>
        <v>43472</v>
      </c>
      <c r="L33" s="45">
        <f>'Working Days'!G21</f>
        <v>43497</v>
      </c>
      <c r="M33" s="45">
        <f>'Working Days'!H21</f>
        <v>43525</v>
      </c>
      <c r="N33" s="45">
        <f>'Working Days'!I21</f>
        <v>43556</v>
      </c>
      <c r="O33" s="45">
        <f>'Working Days'!J21</f>
        <v>43586</v>
      </c>
      <c r="P33" s="45">
        <f>'Working Days'!K21</f>
        <v>43619</v>
      </c>
      <c r="Q33" s="45">
        <f>'Working Days'!L21</f>
        <v>43647</v>
      </c>
      <c r="R33" s="133"/>
    </row>
    <row r="34" spans="1:18" s="36" customFormat="1" ht="24" x14ac:dyDescent="0.2">
      <c r="A34" s="127"/>
      <c r="B34" s="52" t="s">
        <v>13</v>
      </c>
      <c r="C34" s="52" t="s">
        <v>125</v>
      </c>
      <c r="D34" s="46" t="s">
        <v>38</v>
      </c>
      <c r="E34" s="46" t="s">
        <v>38</v>
      </c>
      <c r="F34" s="46" t="s">
        <v>25</v>
      </c>
      <c r="G34" s="45">
        <f>'Working Days'!B22</f>
        <v>43347</v>
      </c>
      <c r="H34" s="45">
        <f>'Working Days'!C22</f>
        <v>43375</v>
      </c>
      <c r="I34" s="45">
        <f>'Working Days'!D22</f>
        <v>43406</v>
      </c>
      <c r="J34" s="45">
        <f>'Working Days'!E22</f>
        <v>43438</v>
      </c>
      <c r="K34" s="45">
        <f>'Working Days'!F24</f>
        <v>43473</v>
      </c>
      <c r="L34" s="45">
        <f>'Working Days'!G22</f>
        <v>43500</v>
      </c>
      <c r="M34" s="45">
        <f>'Working Days'!H22</f>
        <v>43528</v>
      </c>
      <c r="N34" s="45">
        <f>'Working Days'!I22</f>
        <v>43557</v>
      </c>
      <c r="O34" s="45">
        <f>'Working Days'!J22</f>
        <v>43587</v>
      </c>
      <c r="P34" s="45">
        <f>'Working Days'!K22</f>
        <v>43620</v>
      </c>
      <c r="Q34" s="45">
        <f>'Working Days'!L22</f>
        <v>43648</v>
      </c>
      <c r="R34" s="133"/>
    </row>
    <row r="35" spans="1:18" s="36" customFormat="1" ht="60" x14ac:dyDescent="0.2">
      <c r="A35" s="127"/>
      <c r="B35" s="52" t="s">
        <v>13</v>
      </c>
      <c r="C35" s="99" t="s">
        <v>168</v>
      </c>
      <c r="D35" s="44" t="s">
        <v>38</v>
      </c>
      <c r="E35" s="46" t="s">
        <v>38</v>
      </c>
      <c r="F35" s="46" t="s">
        <v>25</v>
      </c>
      <c r="G35" s="45">
        <f>'Working Days'!B22</f>
        <v>43347</v>
      </c>
      <c r="H35" s="45">
        <f>'Working Days'!C22</f>
        <v>43375</v>
      </c>
      <c r="I35" s="45">
        <f>'Working Days'!D22</f>
        <v>43406</v>
      </c>
      <c r="J35" s="45">
        <f>'Working Days'!E22</f>
        <v>43438</v>
      </c>
      <c r="K35" s="45">
        <f>'Working Days'!F24</f>
        <v>43473</v>
      </c>
      <c r="L35" s="45">
        <f>'Working Days'!G22</f>
        <v>43500</v>
      </c>
      <c r="M35" s="45">
        <f>'Working Days'!H22</f>
        <v>43528</v>
      </c>
      <c r="N35" s="45">
        <f>'Working Days'!I22</f>
        <v>43557</v>
      </c>
      <c r="O35" s="45">
        <f>'Working Days'!J22</f>
        <v>43587</v>
      </c>
      <c r="P35" s="45">
        <f>'Working Days'!K22</f>
        <v>43620</v>
      </c>
      <c r="Q35" s="45">
        <f>'Working Days'!L22</f>
        <v>43648</v>
      </c>
      <c r="R35" s="133"/>
    </row>
    <row r="36" spans="1:18" s="36" customFormat="1" ht="24.75" thickBot="1" x14ac:dyDescent="0.25">
      <c r="A36" s="128"/>
      <c r="B36" s="56" t="s">
        <v>13</v>
      </c>
      <c r="C36" s="61" t="s">
        <v>69</v>
      </c>
      <c r="D36" s="58" t="s">
        <v>38</v>
      </c>
      <c r="E36" s="58" t="s">
        <v>38</v>
      </c>
      <c r="F36" s="58" t="s">
        <v>8</v>
      </c>
      <c r="G36" s="50">
        <f>'Working Days'!B24</f>
        <v>43349</v>
      </c>
      <c r="H36" s="50">
        <f>'Working Days'!C24</f>
        <v>43377</v>
      </c>
      <c r="I36" s="50">
        <f>'Working Days'!D24</f>
        <v>43410</v>
      </c>
      <c r="J36" s="50">
        <f>'Working Days'!E24</f>
        <v>43440</v>
      </c>
      <c r="K36" s="50">
        <f>'Working Days'!F26</f>
        <v>43474</v>
      </c>
      <c r="L36" s="50">
        <f>'Working Days'!G24</f>
        <v>43502</v>
      </c>
      <c r="M36" s="50">
        <f>'Working Days'!H24</f>
        <v>43530</v>
      </c>
      <c r="N36" s="50">
        <f>'Working Days'!I24</f>
        <v>43559</v>
      </c>
      <c r="O36" s="50">
        <f>'Working Days'!J24</f>
        <v>43592</v>
      </c>
      <c r="P36" s="50">
        <f>'Working Days'!K24</f>
        <v>43622</v>
      </c>
      <c r="Q36" s="50">
        <f>'Working Days'!L24</f>
        <v>43650</v>
      </c>
      <c r="R36" s="133"/>
    </row>
    <row r="37" spans="1:18" s="36" customFormat="1" ht="24" x14ac:dyDescent="0.2">
      <c r="A37" s="126" t="s">
        <v>126</v>
      </c>
      <c r="B37" s="37" t="s">
        <v>127</v>
      </c>
      <c r="C37" s="38" t="s">
        <v>128</v>
      </c>
      <c r="D37" s="39" t="s">
        <v>53</v>
      </c>
      <c r="E37" s="39" t="s">
        <v>42</v>
      </c>
      <c r="F37" s="55" t="s">
        <v>6</v>
      </c>
      <c r="G37" s="40">
        <f>'Working Days'!B17</f>
        <v>43341</v>
      </c>
      <c r="H37" s="40">
        <f>'Working Days'!C17</f>
        <v>43369</v>
      </c>
      <c r="I37" s="40">
        <f>'Working Days'!D17</f>
        <v>43402</v>
      </c>
      <c r="J37" s="40">
        <f>'Working Days'!E17</f>
        <v>43432</v>
      </c>
      <c r="K37" s="40">
        <f>'Working Days'!F17</f>
        <v>43453</v>
      </c>
      <c r="L37" s="40">
        <f>'Working Days'!G17</f>
        <v>43494</v>
      </c>
      <c r="M37" s="40">
        <f>'Working Days'!H17</f>
        <v>43522</v>
      </c>
      <c r="N37" s="40">
        <f>'Working Days'!I17</f>
        <v>43551</v>
      </c>
      <c r="O37" s="40">
        <f>'Working Days'!J17</f>
        <v>43581</v>
      </c>
      <c r="P37" s="40">
        <f>'Working Days'!K17</f>
        <v>43614</v>
      </c>
      <c r="Q37" s="40">
        <f>'Working Days'!L17</f>
        <v>43642</v>
      </c>
      <c r="R37" s="133"/>
    </row>
    <row r="38" spans="1:18" s="36" customFormat="1" ht="48" x14ac:dyDescent="0.2">
      <c r="A38" s="127"/>
      <c r="B38" s="37" t="s">
        <v>127</v>
      </c>
      <c r="C38" s="38" t="s">
        <v>141</v>
      </c>
      <c r="D38" s="39" t="s">
        <v>1</v>
      </c>
      <c r="E38" s="44" t="s">
        <v>54</v>
      </c>
      <c r="F38" s="55" t="s">
        <v>140</v>
      </c>
      <c r="G38" s="40">
        <f>'Working Days'!B18</f>
        <v>43342</v>
      </c>
      <c r="H38" s="40">
        <f>'Working Days'!C18</f>
        <v>43370</v>
      </c>
      <c r="I38" s="40">
        <f>'Working Days'!D18</f>
        <v>43403</v>
      </c>
      <c r="J38" s="40">
        <f>'Working Days'!E18</f>
        <v>43433</v>
      </c>
      <c r="K38" s="40">
        <f>'Working Days'!F18</f>
        <v>43454</v>
      </c>
      <c r="L38" s="40">
        <f>'Working Days'!G18</f>
        <v>43495</v>
      </c>
      <c r="M38" s="40">
        <f>'Working Days'!H18</f>
        <v>43523</v>
      </c>
      <c r="N38" s="40">
        <f>'Working Days'!I18</f>
        <v>43552</v>
      </c>
      <c r="O38" s="40">
        <f>'Working Days'!J18</f>
        <v>43584</v>
      </c>
      <c r="P38" s="40">
        <f>'Working Days'!K18</f>
        <v>43615</v>
      </c>
      <c r="Q38" s="40">
        <f>'Working Days'!L18</f>
        <v>43643</v>
      </c>
      <c r="R38" s="133"/>
    </row>
    <row r="39" spans="1:18" s="36" customFormat="1" ht="36" x14ac:dyDescent="0.2">
      <c r="A39" s="127"/>
      <c r="B39" s="42" t="s">
        <v>127</v>
      </c>
      <c r="C39" s="43" t="s">
        <v>151</v>
      </c>
      <c r="D39" s="44" t="s">
        <v>41</v>
      </c>
      <c r="E39" s="44" t="s">
        <v>54</v>
      </c>
      <c r="F39" s="46" t="s">
        <v>5</v>
      </c>
      <c r="G39" s="45">
        <f>'Working Days'!B19</f>
        <v>43343</v>
      </c>
      <c r="H39" s="45">
        <f>'Working Days'!C19</f>
        <v>43371</v>
      </c>
      <c r="I39" s="45">
        <f>'Working Days'!D19</f>
        <v>43404</v>
      </c>
      <c r="J39" s="45">
        <f>'Working Days'!E19</f>
        <v>43434</v>
      </c>
      <c r="K39" s="45">
        <f>'Working Days'!F19</f>
        <v>43455</v>
      </c>
      <c r="L39" s="45">
        <f>'Working Days'!G19</f>
        <v>43496</v>
      </c>
      <c r="M39" s="45">
        <f>'Working Days'!H19</f>
        <v>43524</v>
      </c>
      <c r="N39" s="45">
        <f>'Working Days'!I19</f>
        <v>43553</v>
      </c>
      <c r="O39" s="45">
        <f>'Working Days'!J19</f>
        <v>43585</v>
      </c>
      <c r="P39" s="45">
        <f>'Working Days'!K19</f>
        <v>43616</v>
      </c>
      <c r="Q39" s="45">
        <f>'Working Days'!L19</f>
        <v>43644</v>
      </c>
      <c r="R39" s="133"/>
    </row>
    <row r="40" spans="1:18" s="36" customFormat="1" ht="36" x14ac:dyDescent="0.2">
      <c r="A40" s="127"/>
      <c r="B40" s="42" t="s">
        <v>127</v>
      </c>
      <c r="C40" s="38" t="s">
        <v>177</v>
      </c>
      <c r="D40" s="44" t="s">
        <v>167</v>
      </c>
      <c r="E40" s="44" t="s">
        <v>163</v>
      </c>
      <c r="F40" s="46" t="s">
        <v>56</v>
      </c>
      <c r="G40" s="45">
        <f>'Working Days'!B20</f>
        <v>43343</v>
      </c>
      <c r="H40" s="45">
        <f>'Working Days'!C20</f>
        <v>43371</v>
      </c>
      <c r="I40" s="45">
        <f>'Working Days'!D20</f>
        <v>43404</v>
      </c>
      <c r="J40" s="45">
        <f>'Working Days'!E20</f>
        <v>43434</v>
      </c>
      <c r="K40" s="45">
        <f>'Working Days'!F20</f>
        <v>43455</v>
      </c>
      <c r="L40" s="45">
        <f>'Working Days'!G20</f>
        <v>43496</v>
      </c>
      <c r="M40" s="45">
        <f>'Working Days'!H20</f>
        <v>43524</v>
      </c>
      <c r="N40" s="45">
        <f>'Working Days'!I20</f>
        <v>43553</v>
      </c>
      <c r="O40" s="45">
        <f>'Working Days'!J20</f>
        <v>43585</v>
      </c>
      <c r="P40" s="45">
        <f>'Working Days'!K20</f>
        <v>43616</v>
      </c>
      <c r="Q40" s="45">
        <f>'Working Days'!L20</f>
        <v>43644</v>
      </c>
      <c r="R40" s="133"/>
    </row>
    <row r="41" spans="1:18" s="41" customFormat="1" ht="36" x14ac:dyDescent="0.2">
      <c r="A41" s="127"/>
      <c r="B41" s="42" t="s">
        <v>127</v>
      </c>
      <c r="C41" s="38" t="s">
        <v>142</v>
      </c>
      <c r="D41" s="44" t="s">
        <v>143</v>
      </c>
      <c r="E41" s="39" t="s">
        <v>54</v>
      </c>
      <c r="F41" s="46" t="s">
        <v>144</v>
      </c>
      <c r="G41" s="45">
        <f>'Working Days'!B21</f>
        <v>43346</v>
      </c>
      <c r="H41" s="45">
        <f>'Working Days'!C21</f>
        <v>43374</v>
      </c>
      <c r="I41" s="45">
        <f>'Working Days'!D21</f>
        <v>43405</v>
      </c>
      <c r="J41" s="45">
        <f>'Working Days'!E21</f>
        <v>43437</v>
      </c>
      <c r="K41" s="45">
        <f>'Working Days'!F23</f>
        <v>43472</v>
      </c>
      <c r="L41" s="45">
        <f>'Working Days'!G21</f>
        <v>43497</v>
      </c>
      <c r="M41" s="45">
        <f>'Working Days'!H21</f>
        <v>43525</v>
      </c>
      <c r="N41" s="45">
        <f>'Working Days'!I21</f>
        <v>43556</v>
      </c>
      <c r="O41" s="45">
        <f>'Working Days'!J21</f>
        <v>43586</v>
      </c>
      <c r="P41" s="45">
        <f>'Working Days'!K21</f>
        <v>43619</v>
      </c>
      <c r="Q41" s="45">
        <f>'Working Days'!L21</f>
        <v>43647</v>
      </c>
      <c r="R41" s="133"/>
    </row>
    <row r="42" spans="1:18" s="41" customFormat="1" ht="36" x14ac:dyDescent="0.2">
      <c r="A42" s="127"/>
      <c r="B42" s="42" t="s">
        <v>127</v>
      </c>
      <c r="C42" s="38" t="s">
        <v>152</v>
      </c>
      <c r="D42" s="44" t="s">
        <v>41</v>
      </c>
      <c r="E42" s="39" t="s">
        <v>54</v>
      </c>
      <c r="F42" s="46" t="s">
        <v>25</v>
      </c>
      <c r="G42" s="45">
        <f>'Working Days'!B22</f>
        <v>43347</v>
      </c>
      <c r="H42" s="45">
        <f>'Working Days'!C22</f>
        <v>43375</v>
      </c>
      <c r="I42" s="45">
        <f>'Working Days'!D22</f>
        <v>43406</v>
      </c>
      <c r="J42" s="45">
        <f>'Working Days'!E22</f>
        <v>43438</v>
      </c>
      <c r="K42" s="45">
        <f>'Working Days'!F24</f>
        <v>43473</v>
      </c>
      <c r="L42" s="45">
        <f>'Working Days'!G22</f>
        <v>43500</v>
      </c>
      <c r="M42" s="45">
        <f>'Working Days'!H22</f>
        <v>43528</v>
      </c>
      <c r="N42" s="45">
        <f>'Working Days'!I22</f>
        <v>43557</v>
      </c>
      <c r="O42" s="45">
        <f>'Working Days'!J22</f>
        <v>43587</v>
      </c>
      <c r="P42" s="45">
        <f>'Working Days'!K22</f>
        <v>43620</v>
      </c>
      <c r="Q42" s="45">
        <f>'Working Days'!L22</f>
        <v>43648</v>
      </c>
      <c r="R42" s="133"/>
    </row>
    <row r="43" spans="1:18" s="36" customFormat="1" ht="36" x14ac:dyDescent="0.2">
      <c r="A43" s="127"/>
      <c r="B43" s="42" t="s">
        <v>127</v>
      </c>
      <c r="C43" s="43" t="s">
        <v>178</v>
      </c>
      <c r="D43" s="44" t="s">
        <v>1</v>
      </c>
      <c r="E43" s="44" t="s">
        <v>54</v>
      </c>
      <c r="F43" s="44" t="s">
        <v>25</v>
      </c>
      <c r="G43" s="45">
        <f>'Working Days'!B22</f>
        <v>43347</v>
      </c>
      <c r="H43" s="45">
        <f>'Working Days'!C22</f>
        <v>43375</v>
      </c>
      <c r="I43" s="45">
        <f>'Working Days'!D22</f>
        <v>43406</v>
      </c>
      <c r="J43" s="45">
        <f>'Working Days'!E22</f>
        <v>43438</v>
      </c>
      <c r="K43" s="45">
        <f>'Working Days'!F24</f>
        <v>43473</v>
      </c>
      <c r="L43" s="45">
        <f>'Working Days'!G22</f>
        <v>43500</v>
      </c>
      <c r="M43" s="45">
        <f>'Working Days'!H22</f>
        <v>43528</v>
      </c>
      <c r="N43" s="45">
        <f>'Working Days'!I22</f>
        <v>43557</v>
      </c>
      <c r="O43" s="45">
        <f>'Working Days'!J22</f>
        <v>43587</v>
      </c>
      <c r="P43" s="45">
        <f>'Working Days'!K22</f>
        <v>43620</v>
      </c>
      <c r="Q43" s="45">
        <f>'Working Days'!L22</f>
        <v>43648</v>
      </c>
      <c r="R43" s="133"/>
    </row>
    <row r="44" spans="1:18" s="36" customFormat="1" ht="36" x14ac:dyDescent="0.2">
      <c r="A44" s="127"/>
      <c r="B44" s="42" t="s">
        <v>127</v>
      </c>
      <c r="C44" s="38" t="s">
        <v>70</v>
      </c>
      <c r="D44" s="44" t="s">
        <v>41</v>
      </c>
      <c r="E44" s="44" t="s">
        <v>54</v>
      </c>
      <c r="F44" s="44" t="s">
        <v>25</v>
      </c>
      <c r="G44" s="45">
        <f>'Working Days'!B22</f>
        <v>43347</v>
      </c>
      <c r="H44" s="45">
        <f>'Working Days'!C22</f>
        <v>43375</v>
      </c>
      <c r="I44" s="45">
        <f>'Working Days'!D22</f>
        <v>43406</v>
      </c>
      <c r="J44" s="45">
        <f>'Working Days'!E22</f>
        <v>43438</v>
      </c>
      <c r="K44" s="45">
        <f>'Working Days'!F25</f>
        <v>43473</v>
      </c>
      <c r="L44" s="45">
        <f>'Working Days'!G22</f>
        <v>43500</v>
      </c>
      <c r="M44" s="45">
        <f>'Working Days'!H22</f>
        <v>43528</v>
      </c>
      <c r="N44" s="45">
        <f>'Working Days'!I22</f>
        <v>43557</v>
      </c>
      <c r="O44" s="45">
        <f>'Working Days'!J22</f>
        <v>43587</v>
      </c>
      <c r="P44" s="45">
        <f>'Working Days'!K22</f>
        <v>43620</v>
      </c>
      <c r="Q44" s="45">
        <f>'Working Days'!L22</f>
        <v>43648</v>
      </c>
      <c r="R44" s="133"/>
    </row>
    <row r="45" spans="1:18" s="36" customFormat="1" ht="23.25" customHeight="1" thickBot="1" x14ac:dyDescent="0.25">
      <c r="A45" s="128"/>
      <c r="B45" s="47" t="s">
        <v>127</v>
      </c>
      <c r="C45" s="48" t="s">
        <v>168</v>
      </c>
      <c r="D45" s="49" t="s">
        <v>41</v>
      </c>
      <c r="E45" s="49" t="s">
        <v>54</v>
      </c>
      <c r="F45" s="49" t="s">
        <v>25</v>
      </c>
      <c r="G45" s="50">
        <f>'Working Days'!B22</f>
        <v>43347</v>
      </c>
      <c r="H45" s="50">
        <f>'Working Days'!C22</f>
        <v>43375</v>
      </c>
      <c r="I45" s="50">
        <f>'Working Days'!D22</f>
        <v>43406</v>
      </c>
      <c r="J45" s="50">
        <f>'Working Days'!E22</f>
        <v>43438</v>
      </c>
      <c r="K45" s="50">
        <f>'Working Days'!F25</f>
        <v>43473</v>
      </c>
      <c r="L45" s="50">
        <f>'Working Days'!G22</f>
        <v>43500</v>
      </c>
      <c r="M45" s="50">
        <f>'Working Days'!H22</f>
        <v>43528</v>
      </c>
      <c r="N45" s="50">
        <f>'Working Days'!I22</f>
        <v>43557</v>
      </c>
      <c r="O45" s="50">
        <f>'Working Days'!J22</f>
        <v>43587</v>
      </c>
      <c r="P45" s="50">
        <f>'Working Days'!K22</f>
        <v>43620</v>
      </c>
      <c r="Q45" s="50">
        <f>'Working Days'!L22</f>
        <v>43648</v>
      </c>
      <c r="R45" s="133"/>
    </row>
    <row r="46" spans="1:18" s="36" customFormat="1" ht="25.5" customHeight="1" thickBot="1" x14ac:dyDescent="0.25">
      <c r="A46" s="100" t="s">
        <v>31</v>
      </c>
      <c r="B46" s="63" t="s">
        <v>30</v>
      </c>
      <c r="C46" s="64" t="s">
        <v>70</v>
      </c>
      <c r="D46" s="65" t="s">
        <v>45</v>
      </c>
      <c r="E46" s="65" t="s">
        <v>46</v>
      </c>
      <c r="F46" s="65" t="s">
        <v>25</v>
      </c>
      <c r="G46" s="66">
        <f t="shared" ref="G46:Q46" si="2">G43</f>
        <v>43347</v>
      </c>
      <c r="H46" s="66">
        <f t="shared" si="2"/>
        <v>43375</v>
      </c>
      <c r="I46" s="66">
        <f t="shared" si="2"/>
        <v>43406</v>
      </c>
      <c r="J46" s="66">
        <f t="shared" si="2"/>
        <v>43438</v>
      </c>
      <c r="K46" s="45">
        <f>'Working Days'!F23</f>
        <v>43472</v>
      </c>
      <c r="L46" s="66">
        <f t="shared" si="2"/>
        <v>43500</v>
      </c>
      <c r="M46" s="66">
        <f t="shared" si="2"/>
        <v>43528</v>
      </c>
      <c r="N46" s="66">
        <f t="shared" si="2"/>
        <v>43557</v>
      </c>
      <c r="O46" s="66">
        <f t="shared" si="2"/>
        <v>43587</v>
      </c>
      <c r="P46" s="66">
        <f t="shared" si="2"/>
        <v>43620</v>
      </c>
      <c r="Q46" s="66">
        <f t="shared" si="2"/>
        <v>43648</v>
      </c>
      <c r="R46" s="133"/>
    </row>
    <row r="47" spans="1:18" s="36" customFormat="1" ht="36" x14ac:dyDescent="0.2">
      <c r="A47" s="129" t="s">
        <v>36</v>
      </c>
      <c r="B47" s="67" t="s">
        <v>35</v>
      </c>
      <c r="C47" s="68" t="s">
        <v>71</v>
      </c>
      <c r="D47" s="55" t="s">
        <v>40</v>
      </c>
      <c r="E47" s="55" t="s">
        <v>123</v>
      </c>
      <c r="F47" s="69" t="s">
        <v>17</v>
      </c>
      <c r="G47" s="40">
        <f>'Working Days'!B27</f>
        <v>43353</v>
      </c>
      <c r="H47" s="40">
        <f>'Working Days'!C27</f>
        <v>43381</v>
      </c>
      <c r="I47" s="40">
        <f>'Working Days'!D27</f>
        <v>43412</v>
      </c>
      <c r="J47" s="40">
        <f>'Working Days'!E27</f>
        <v>43444</v>
      </c>
      <c r="K47" s="40">
        <f>'Working Days'!F27</f>
        <v>43475</v>
      </c>
      <c r="L47" s="40">
        <f>'Working Days'!G27</f>
        <v>43504</v>
      </c>
      <c r="M47" s="40">
        <f>'Working Days'!H27</f>
        <v>43532</v>
      </c>
      <c r="N47" s="40">
        <f>'Working Days'!I27</f>
        <v>43563</v>
      </c>
      <c r="O47" s="40">
        <f>'Working Days'!J27</f>
        <v>43594</v>
      </c>
      <c r="P47" s="40">
        <f>'Working Days'!K27</f>
        <v>43626</v>
      </c>
      <c r="Q47" s="40">
        <f>'Working Days'!L27</f>
        <v>43654</v>
      </c>
      <c r="R47" s="133"/>
    </row>
    <row r="48" spans="1:18" s="36" customFormat="1" ht="60.75" thickBot="1" x14ac:dyDescent="0.25">
      <c r="A48" s="132"/>
      <c r="B48" s="56" t="s">
        <v>35</v>
      </c>
      <c r="C48" s="48" t="s">
        <v>168</v>
      </c>
      <c r="D48" s="49" t="s">
        <v>40</v>
      </c>
      <c r="E48" s="58" t="s">
        <v>123</v>
      </c>
      <c r="F48" s="58" t="s">
        <v>17</v>
      </c>
      <c r="G48" s="50">
        <f t="shared" ref="G48:Q48" si="3">G47</f>
        <v>43353</v>
      </c>
      <c r="H48" s="50">
        <f t="shared" si="3"/>
        <v>43381</v>
      </c>
      <c r="I48" s="50">
        <f t="shared" si="3"/>
        <v>43412</v>
      </c>
      <c r="J48" s="50">
        <f t="shared" si="3"/>
        <v>43444</v>
      </c>
      <c r="K48" s="50">
        <f t="shared" si="3"/>
        <v>43475</v>
      </c>
      <c r="L48" s="50">
        <f t="shared" si="3"/>
        <v>43504</v>
      </c>
      <c r="M48" s="50">
        <f t="shared" si="3"/>
        <v>43532</v>
      </c>
      <c r="N48" s="50">
        <f t="shared" si="3"/>
        <v>43563</v>
      </c>
      <c r="O48" s="50">
        <f t="shared" si="3"/>
        <v>43594</v>
      </c>
      <c r="P48" s="50">
        <f t="shared" si="3"/>
        <v>43626</v>
      </c>
      <c r="Q48" s="50">
        <f t="shared" si="3"/>
        <v>43654</v>
      </c>
      <c r="R48" s="133"/>
    </row>
    <row r="49" spans="1:18" s="36" customFormat="1" ht="36" x14ac:dyDescent="0.2">
      <c r="A49" s="129" t="s">
        <v>34</v>
      </c>
      <c r="B49" s="54" t="s">
        <v>15</v>
      </c>
      <c r="C49" s="64" t="s">
        <v>132</v>
      </c>
      <c r="D49" s="55" t="s">
        <v>43</v>
      </c>
      <c r="E49" s="55" t="s">
        <v>123</v>
      </c>
      <c r="F49" s="55" t="s">
        <v>6</v>
      </c>
      <c r="G49" s="40">
        <f>'Working Days'!B17</f>
        <v>43341</v>
      </c>
      <c r="H49" s="40">
        <f>'Working Days'!C17</f>
        <v>43369</v>
      </c>
      <c r="I49" s="40">
        <f>'Working Days'!D17</f>
        <v>43402</v>
      </c>
      <c r="J49" s="40">
        <f>'Working Days'!E17</f>
        <v>43432</v>
      </c>
      <c r="K49" s="40">
        <f>'Working Days'!F17</f>
        <v>43453</v>
      </c>
      <c r="L49" s="40">
        <f>'Working Days'!G17</f>
        <v>43494</v>
      </c>
      <c r="M49" s="40">
        <f>'Working Days'!H17</f>
        <v>43522</v>
      </c>
      <c r="N49" s="40">
        <f>'Working Days'!I17</f>
        <v>43551</v>
      </c>
      <c r="O49" s="40">
        <f>'Working Days'!J17</f>
        <v>43581</v>
      </c>
      <c r="P49" s="40">
        <f>'Working Days'!K17</f>
        <v>43614</v>
      </c>
      <c r="Q49" s="40">
        <f>'Working Days'!L17</f>
        <v>43642</v>
      </c>
      <c r="R49" s="133"/>
    </row>
    <row r="50" spans="1:18" s="36" customFormat="1" ht="36" x14ac:dyDescent="0.2">
      <c r="A50" s="130"/>
      <c r="B50" s="54" t="s">
        <v>15</v>
      </c>
      <c r="C50" s="64" t="s">
        <v>133</v>
      </c>
      <c r="D50" s="55" t="s">
        <v>43</v>
      </c>
      <c r="E50" s="55" t="s">
        <v>123</v>
      </c>
      <c r="F50" s="55" t="s">
        <v>6</v>
      </c>
      <c r="G50" s="40">
        <f>'Working Days'!B17</f>
        <v>43341</v>
      </c>
      <c r="H50" s="40">
        <f>'Working Days'!C17</f>
        <v>43369</v>
      </c>
      <c r="I50" s="40">
        <f>'Working Days'!D17</f>
        <v>43402</v>
      </c>
      <c r="J50" s="40">
        <f>'Working Days'!E17</f>
        <v>43432</v>
      </c>
      <c r="K50" s="40">
        <f>'Working Days'!F17</f>
        <v>43453</v>
      </c>
      <c r="L50" s="40">
        <f>'Working Days'!G17</f>
        <v>43494</v>
      </c>
      <c r="M50" s="40">
        <f>'Working Days'!H17</f>
        <v>43522</v>
      </c>
      <c r="N50" s="40">
        <f>'Working Days'!I17</f>
        <v>43551</v>
      </c>
      <c r="O50" s="40">
        <f>'Working Days'!J17</f>
        <v>43581</v>
      </c>
      <c r="P50" s="40">
        <f>'Working Days'!K17</f>
        <v>43614</v>
      </c>
      <c r="Q50" s="40">
        <f>'Working Days'!L17</f>
        <v>43642</v>
      </c>
      <c r="R50" s="133"/>
    </row>
    <row r="51" spans="1:18" s="36" customFormat="1" ht="132" x14ac:dyDescent="0.2">
      <c r="A51" s="130"/>
      <c r="B51" s="54" t="s">
        <v>15</v>
      </c>
      <c r="C51" s="38" t="s">
        <v>179</v>
      </c>
      <c r="D51" s="44" t="s">
        <v>167</v>
      </c>
      <c r="E51" s="44" t="s">
        <v>163</v>
      </c>
      <c r="F51" s="55" t="s">
        <v>56</v>
      </c>
      <c r="G51" s="40">
        <f>'Working Days'!B20</f>
        <v>43343</v>
      </c>
      <c r="H51" s="40">
        <f>'Working Days'!C20</f>
        <v>43371</v>
      </c>
      <c r="I51" s="40">
        <f>'Working Days'!D20</f>
        <v>43404</v>
      </c>
      <c r="J51" s="40">
        <f>'Working Days'!E20</f>
        <v>43434</v>
      </c>
      <c r="K51" s="40">
        <f>'Working Days'!F20</f>
        <v>43455</v>
      </c>
      <c r="L51" s="40">
        <f>'Working Days'!G20</f>
        <v>43496</v>
      </c>
      <c r="M51" s="40">
        <f>'Working Days'!H20</f>
        <v>43524</v>
      </c>
      <c r="N51" s="40">
        <f>'Working Days'!I20</f>
        <v>43553</v>
      </c>
      <c r="O51" s="40">
        <f>'Working Days'!J20</f>
        <v>43585</v>
      </c>
      <c r="P51" s="40">
        <f>'Working Days'!K20</f>
        <v>43616</v>
      </c>
      <c r="Q51" s="40">
        <f>'Working Days'!L20</f>
        <v>43644</v>
      </c>
      <c r="R51" s="133"/>
    </row>
    <row r="52" spans="1:18" s="36" customFormat="1" ht="48" x14ac:dyDescent="0.2">
      <c r="A52" s="130"/>
      <c r="B52" s="52" t="s">
        <v>15</v>
      </c>
      <c r="C52" s="60" t="s">
        <v>136</v>
      </c>
      <c r="D52" s="55" t="s">
        <v>43</v>
      </c>
      <c r="E52" s="55" t="s">
        <v>123</v>
      </c>
      <c r="F52" s="46" t="s">
        <v>7</v>
      </c>
      <c r="G52" s="45">
        <f>'Working Days'!B21</f>
        <v>43346</v>
      </c>
      <c r="H52" s="45">
        <f>'Working Days'!C21</f>
        <v>43374</v>
      </c>
      <c r="I52" s="45">
        <f>'Working Days'!D21</f>
        <v>43405</v>
      </c>
      <c r="J52" s="45">
        <f>'Working Days'!E21</f>
        <v>43437</v>
      </c>
      <c r="K52" s="45">
        <f>'Working Days'!F21</f>
        <v>43468</v>
      </c>
      <c r="L52" s="45">
        <f>'Working Days'!G21</f>
        <v>43497</v>
      </c>
      <c r="M52" s="45">
        <f>'Working Days'!H21</f>
        <v>43525</v>
      </c>
      <c r="N52" s="45">
        <f>'Working Days'!I21</f>
        <v>43556</v>
      </c>
      <c r="O52" s="45">
        <f>'Working Days'!J21</f>
        <v>43586</v>
      </c>
      <c r="P52" s="45">
        <f>'Working Days'!K21</f>
        <v>43619</v>
      </c>
      <c r="Q52" s="45">
        <f>'Working Days'!L21</f>
        <v>43647</v>
      </c>
      <c r="R52" s="133"/>
    </row>
    <row r="53" spans="1:18" s="36" customFormat="1" ht="55.5" customHeight="1" x14ac:dyDescent="0.2">
      <c r="A53" s="130"/>
      <c r="B53" s="42" t="s">
        <v>15</v>
      </c>
      <c r="C53" s="38" t="s">
        <v>149</v>
      </c>
      <c r="D53" s="55" t="s">
        <v>1</v>
      </c>
      <c r="E53" s="55" t="s">
        <v>123</v>
      </c>
      <c r="F53" s="46" t="s">
        <v>147</v>
      </c>
      <c r="G53" s="45">
        <f>'Working Days'!B22</f>
        <v>43347</v>
      </c>
      <c r="H53" s="45">
        <f>'Working Days'!C22</f>
        <v>43375</v>
      </c>
      <c r="I53" s="45">
        <f>'Working Days'!D22</f>
        <v>43406</v>
      </c>
      <c r="J53" s="45">
        <f>'Working Days'!E22</f>
        <v>43438</v>
      </c>
      <c r="K53" s="45">
        <f>'Working Days'!F22</f>
        <v>43469</v>
      </c>
      <c r="L53" s="45">
        <f>'Working Days'!G22</f>
        <v>43500</v>
      </c>
      <c r="M53" s="45">
        <f>'Working Days'!H22</f>
        <v>43528</v>
      </c>
      <c r="N53" s="45">
        <f>'Working Days'!I22</f>
        <v>43557</v>
      </c>
      <c r="O53" s="45">
        <f>'Working Days'!J22</f>
        <v>43587</v>
      </c>
      <c r="P53" s="45">
        <f>'Working Days'!K22</f>
        <v>43620</v>
      </c>
      <c r="Q53" s="45">
        <f>'Working Days'!L22</f>
        <v>43648</v>
      </c>
      <c r="R53" s="133"/>
    </row>
    <row r="54" spans="1:18" s="36" customFormat="1" ht="33.75" customHeight="1" x14ac:dyDescent="0.2">
      <c r="A54" s="130"/>
      <c r="B54" s="42" t="s">
        <v>15</v>
      </c>
      <c r="C54" s="43" t="s">
        <v>138</v>
      </c>
      <c r="D54" s="70" t="s">
        <v>43</v>
      </c>
      <c r="E54" s="44" t="s">
        <v>123</v>
      </c>
      <c r="F54" s="44" t="s">
        <v>25</v>
      </c>
      <c r="G54" s="45">
        <f>'Working Days'!B22</f>
        <v>43347</v>
      </c>
      <c r="H54" s="45">
        <f>'Working Days'!C22</f>
        <v>43375</v>
      </c>
      <c r="I54" s="45">
        <f>'Working Days'!D22</f>
        <v>43406</v>
      </c>
      <c r="J54" s="45">
        <f>'Working Days'!E22</f>
        <v>43438</v>
      </c>
      <c r="K54" s="45">
        <f>'Working Days'!F22</f>
        <v>43469</v>
      </c>
      <c r="L54" s="45">
        <f>'Working Days'!G22</f>
        <v>43500</v>
      </c>
      <c r="M54" s="45">
        <f>'Working Days'!H22</f>
        <v>43528</v>
      </c>
      <c r="N54" s="45">
        <f>'Working Days'!I22</f>
        <v>43557</v>
      </c>
      <c r="O54" s="45">
        <f>'Working Days'!J22</f>
        <v>43587</v>
      </c>
      <c r="P54" s="45">
        <f>'Working Days'!K22</f>
        <v>43620</v>
      </c>
      <c r="Q54" s="45">
        <f>'Working Days'!L22</f>
        <v>43648</v>
      </c>
      <c r="R54" s="133"/>
    </row>
    <row r="55" spans="1:18" s="36" customFormat="1" ht="33.75" customHeight="1" x14ac:dyDescent="0.2">
      <c r="A55" s="130"/>
      <c r="B55" s="42" t="s">
        <v>15</v>
      </c>
      <c r="C55" s="38" t="s">
        <v>169</v>
      </c>
      <c r="D55" s="44" t="s">
        <v>1</v>
      </c>
      <c r="E55" s="44" t="s">
        <v>43</v>
      </c>
      <c r="F55" s="44" t="s">
        <v>170</v>
      </c>
      <c r="G55" s="45">
        <f>'Working Days'!B22</f>
        <v>43347</v>
      </c>
      <c r="H55" s="45">
        <f>'Working Days'!C22</f>
        <v>43375</v>
      </c>
      <c r="I55" s="45">
        <f>'Working Days'!D22</f>
        <v>43406</v>
      </c>
      <c r="J55" s="45">
        <f>'Working Days'!E22</f>
        <v>43438</v>
      </c>
      <c r="K55" s="45">
        <f>'Working Days'!F22</f>
        <v>43469</v>
      </c>
      <c r="L55" s="45">
        <f>'Working Days'!G22</f>
        <v>43500</v>
      </c>
      <c r="M55" s="45">
        <f>'Working Days'!H22</f>
        <v>43528</v>
      </c>
      <c r="N55" s="45">
        <f>'Working Days'!I22</f>
        <v>43557</v>
      </c>
      <c r="O55" s="45">
        <f>'Working Days'!J22</f>
        <v>43587</v>
      </c>
      <c r="P55" s="45">
        <f>'Working Days'!K22</f>
        <v>43620</v>
      </c>
      <c r="Q55" s="45">
        <f>'Working Days'!L22</f>
        <v>43648</v>
      </c>
      <c r="R55" s="133"/>
    </row>
    <row r="56" spans="1:18" s="36" customFormat="1" ht="33.75" customHeight="1" x14ac:dyDescent="0.2">
      <c r="A56" s="130"/>
      <c r="B56" s="42" t="s">
        <v>15</v>
      </c>
      <c r="C56" s="38" t="s">
        <v>173</v>
      </c>
      <c r="D56" s="39" t="s">
        <v>1</v>
      </c>
      <c r="E56" s="44" t="s">
        <v>43</v>
      </c>
      <c r="F56" s="44" t="s">
        <v>171</v>
      </c>
      <c r="G56" s="45">
        <f>'Working Days'!B25</f>
        <v>43349</v>
      </c>
      <c r="H56" s="45">
        <f>'Working Days'!C25</f>
        <v>43377</v>
      </c>
      <c r="I56" s="45">
        <f>'Working Days'!D25</f>
        <v>43410</v>
      </c>
      <c r="J56" s="45">
        <f>'Working Days'!E25</f>
        <v>43440</v>
      </c>
      <c r="K56" s="45">
        <f>'Working Days'!F25</f>
        <v>43473</v>
      </c>
      <c r="L56" s="45">
        <f>'Working Days'!G25</f>
        <v>43502</v>
      </c>
      <c r="M56" s="45">
        <f>'Working Days'!H25</f>
        <v>43530</v>
      </c>
      <c r="N56" s="45">
        <f>'Working Days'!I25</f>
        <v>43559</v>
      </c>
      <c r="O56" s="45">
        <f>'Working Days'!J25</f>
        <v>43592</v>
      </c>
      <c r="P56" s="45">
        <f>'Working Days'!K25</f>
        <v>43622</v>
      </c>
      <c r="Q56" s="45">
        <f>'Working Days'!L25</f>
        <v>43650</v>
      </c>
      <c r="R56" s="133"/>
    </row>
    <row r="57" spans="1:18" s="36" customFormat="1" ht="36" x14ac:dyDescent="0.2">
      <c r="A57" s="130"/>
      <c r="B57" s="42" t="s">
        <v>15</v>
      </c>
      <c r="C57" s="38" t="s">
        <v>150</v>
      </c>
      <c r="D57" s="44" t="s">
        <v>143</v>
      </c>
      <c r="E57" s="44" t="s">
        <v>123</v>
      </c>
      <c r="F57" s="44" t="s">
        <v>148</v>
      </c>
      <c r="G57" s="45">
        <f>'Working Days'!B26</f>
        <v>43350</v>
      </c>
      <c r="H57" s="45">
        <f>'Working Days'!C26</f>
        <v>43378</v>
      </c>
      <c r="I57" s="45">
        <f>'Working Days'!D26</f>
        <v>43411</v>
      </c>
      <c r="J57" s="45">
        <f>'Working Days'!E26</f>
        <v>43441</v>
      </c>
      <c r="K57" s="45">
        <f>'Working Days'!F26</f>
        <v>43474</v>
      </c>
      <c r="L57" s="45">
        <f>'Working Days'!G26</f>
        <v>43503</v>
      </c>
      <c r="M57" s="45">
        <f>'Working Days'!H26</f>
        <v>43531</v>
      </c>
      <c r="N57" s="45">
        <f>'Working Days'!I26</f>
        <v>43560</v>
      </c>
      <c r="O57" s="45">
        <f>'Working Days'!J26</f>
        <v>43593</v>
      </c>
      <c r="P57" s="45">
        <f>'Working Days'!K26</f>
        <v>43623</v>
      </c>
      <c r="Q57" s="45">
        <f>'Working Days'!L26</f>
        <v>43651</v>
      </c>
      <c r="R57" s="133"/>
    </row>
    <row r="58" spans="1:18" s="36" customFormat="1" ht="36" x14ac:dyDescent="0.2">
      <c r="A58" s="130"/>
      <c r="B58" s="52" t="s">
        <v>15</v>
      </c>
      <c r="C58" s="60" t="s">
        <v>72</v>
      </c>
      <c r="D58" s="44" t="s">
        <v>16</v>
      </c>
      <c r="E58" s="46" t="s">
        <v>123</v>
      </c>
      <c r="F58" s="46" t="s">
        <v>32</v>
      </c>
      <c r="G58" s="45">
        <f>'Working Days'!B26</f>
        <v>43350</v>
      </c>
      <c r="H58" s="45">
        <f>'Working Days'!C26</f>
        <v>43378</v>
      </c>
      <c r="I58" s="45">
        <f>'Working Days'!D26</f>
        <v>43411</v>
      </c>
      <c r="J58" s="45">
        <f>'Working Days'!E26</f>
        <v>43441</v>
      </c>
      <c r="K58" s="45">
        <f>'Working Days'!F26</f>
        <v>43474</v>
      </c>
      <c r="L58" s="45">
        <f>'Working Days'!G26</f>
        <v>43503</v>
      </c>
      <c r="M58" s="45">
        <f>'Working Days'!H26</f>
        <v>43531</v>
      </c>
      <c r="N58" s="45">
        <f>'Working Days'!I26</f>
        <v>43560</v>
      </c>
      <c r="O58" s="45">
        <f>'Working Days'!J26</f>
        <v>43593</v>
      </c>
      <c r="P58" s="45">
        <f>'Working Days'!K26</f>
        <v>43623</v>
      </c>
      <c r="Q58" s="45">
        <f>'Working Days'!L26</f>
        <v>43651</v>
      </c>
      <c r="R58" s="133"/>
    </row>
    <row r="59" spans="1:18" s="36" customFormat="1" ht="36" x14ac:dyDescent="0.2">
      <c r="A59" s="130"/>
      <c r="B59" s="52" t="s">
        <v>15</v>
      </c>
      <c r="C59" s="60" t="s">
        <v>134</v>
      </c>
      <c r="D59" s="46" t="s">
        <v>43</v>
      </c>
      <c r="E59" s="46" t="s">
        <v>123</v>
      </c>
      <c r="F59" s="46" t="s">
        <v>32</v>
      </c>
      <c r="G59" s="45">
        <f>'Working Days'!B26</f>
        <v>43350</v>
      </c>
      <c r="H59" s="45">
        <f>'Working Days'!C26</f>
        <v>43378</v>
      </c>
      <c r="I59" s="45">
        <f>'Working Days'!D26</f>
        <v>43411</v>
      </c>
      <c r="J59" s="45">
        <f>'Working Days'!E26</f>
        <v>43441</v>
      </c>
      <c r="K59" s="45">
        <f>'Working Days'!F26</f>
        <v>43474</v>
      </c>
      <c r="L59" s="45">
        <f>'Working Days'!G26</f>
        <v>43503</v>
      </c>
      <c r="M59" s="45">
        <f>'Working Days'!H26</f>
        <v>43531</v>
      </c>
      <c r="N59" s="45">
        <f>'Working Days'!I26</f>
        <v>43560</v>
      </c>
      <c r="O59" s="45">
        <f>'Working Days'!J26</f>
        <v>43593</v>
      </c>
      <c r="P59" s="45">
        <f>'Working Days'!K26</f>
        <v>43623</v>
      </c>
      <c r="Q59" s="45">
        <f>'Working Days'!L26</f>
        <v>43651</v>
      </c>
      <c r="R59" s="133"/>
    </row>
    <row r="60" spans="1:18" s="36" customFormat="1" ht="36" x14ac:dyDescent="0.2">
      <c r="A60" s="130"/>
      <c r="B60" s="52" t="s">
        <v>15</v>
      </c>
      <c r="C60" s="60" t="s">
        <v>70</v>
      </c>
      <c r="D60" s="46" t="s">
        <v>43</v>
      </c>
      <c r="E60" s="46" t="s">
        <v>123</v>
      </c>
      <c r="F60" s="46" t="s">
        <v>28</v>
      </c>
      <c r="G60" s="71" t="str">
        <f>'Working Days'!B41</f>
        <v>03 to 11-Sep</v>
      </c>
      <c r="H60" s="71" t="str">
        <f>'Working Days'!C41</f>
        <v>01 to 09-Oct</v>
      </c>
      <c r="I60" s="71" t="str">
        <f>'Working Days'!D41</f>
        <v>01 to 09-Nov</v>
      </c>
      <c r="J60" s="71" t="str">
        <f>'Working Days'!E41</f>
        <v>03 to 11-Dec</v>
      </c>
      <c r="K60" s="71" t="str">
        <f>'Working Days'!F41</f>
        <v>03 to 11-Jan</v>
      </c>
      <c r="L60" s="71" t="str">
        <f>'Working Days'!G41</f>
        <v>01 to 11-Feb</v>
      </c>
      <c r="M60" s="71" t="str">
        <f>'Working Days'!H41</f>
        <v>01 to 11-Mar</v>
      </c>
      <c r="N60" s="71" t="str">
        <f>'Working Days'!I41</f>
        <v>01 to 09-Apr</v>
      </c>
      <c r="O60" s="71" t="str">
        <f>'Working Days'!J41</f>
        <v>01 to 10-May</v>
      </c>
      <c r="P60" s="71" t="str">
        <f>'Working Days'!K41</f>
        <v>03 to 11-Jun</v>
      </c>
      <c r="Q60" s="71" t="str">
        <f>'Working Days'!L41</f>
        <v>01 to 09-Jul</v>
      </c>
      <c r="R60" s="133"/>
    </row>
    <row r="61" spans="1:18" s="36" customFormat="1" ht="84" x14ac:dyDescent="0.2">
      <c r="A61" s="130"/>
      <c r="B61" s="72" t="s">
        <v>15</v>
      </c>
      <c r="C61" s="43" t="s">
        <v>181</v>
      </c>
      <c r="D61" s="44" t="s">
        <v>43</v>
      </c>
      <c r="E61" s="46" t="s">
        <v>123</v>
      </c>
      <c r="F61" s="62" t="s">
        <v>159</v>
      </c>
      <c r="G61" s="73">
        <f>'Working Days'!B29</f>
        <v>43354</v>
      </c>
      <c r="H61" s="73">
        <f>'Working Days'!C29</f>
        <v>43382</v>
      </c>
      <c r="I61" s="73">
        <f>'Working Days'!D29</f>
        <v>43413</v>
      </c>
      <c r="J61" s="73">
        <f>'Working Days'!E29</f>
        <v>43445</v>
      </c>
      <c r="K61" s="73">
        <f>'Working Days'!F29</f>
        <v>43476</v>
      </c>
      <c r="L61" s="73">
        <f>'Working Days'!G29</f>
        <v>43507</v>
      </c>
      <c r="M61" s="73">
        <f>'Working Days'!H29</f>
        <v>43535</v>
      </c>
      <c r="N61" s="73">
        <f>'Working Days'!I29</f>
        <v>43564</v>
      </c>
      <c r="O61" s="73">
        <f>'Working Days'!J29</f>
        <v>43595</v>
      </c>
      <c r="P61" s="73">
        <f>'Working Days'!K29</f>
        <v>43627</v>
      </c>
      <c r="Q61" s="73">
        <f>'Working Days'!L29</f>
        <v>43655</v>
      </c>
      <c r="R61" s="133"/>
    </row>
    <row r="62" spans="1:18" s="36" customFormat="1" ht="60" x14ac:dyDescent="0.2">
      <c r="A62" s="130"/>
      <c r="B62" s="52" t="s">
        <v>135</v>
      </c>
      <c r="C62" s="60" t="s">
        <v>137</v>
      </c>
      <c r="D62" s="46" t="s">
        <v>80</v>
      </c>
      <c r="E62" s="46" t="s">
        <v>81</v>
      </c>
      <c r="F62" s="46" t="s">
        <v>160</v>
      </c>
      <c r="G62" s="73">
        <f>'Working Days'!B29</f>
        <v>43354</v>
      </c>
      <c r="H62" s="73">
        <f>'Working Days'!C29</f>
        <v>43382</v>
      </c>
      <c r="I62" s="73">
        <f>'Working Days'!D29</f>
        <v>43413</v>
      </c>
      <c r="J62" s="73">
        <f>'Working Days'!E29</f>
        <v>43445</v>
      </c>
      <c r="K62" s="73">
        <f>'Working Days'!F29</f>
        <v>43476</v>
      </c>
      <c r="L62" s="73">
        <f>'Working Days'!G29</f>
        <v>43507</v>
      </c>
      <c r="M62" s="73">
        <f>'Working Days'!H29</f>
        <v>43535</v>
      </c>
      <c r="N62" s="73">
        <f>'Working Days'!I29</f>
        <v>43564</v>
      </c>
      <c r="O62" s="73">
        <f>'Working Days'!J29</f>
        <v>43595</v>
      </c>
      <c r="P62" s="73">
        <f>'Working Days'!K29</f>
        <v>43627</v>
      </c>
      <c r="Q62" s="73">
        <f>'Working Days'!L29</f>
        <v>43655</v>
      </c>
      <c r="R62" s="133"/>
    </row>
    <row r="63" spans="1:18" s="36" customFormat="1" ht="96" x14ac:dyDescent="0.2">
      <c r="A63" s="130"/>
      <c r="B63" s="52" t="s">
        <v>135</v>
      </c>
      <c r="C63" s="43" t="s">
        <v>139</v>
      </c>
      <c r="D63" s="46" t="s">
        <v>43</v>
      </c>
      <c r="E63" s="46" t="s">
        <v>123</v>
      </c>
      <c r="F63" s="46" t="s">
        <v>160</v>
      </c>
      <c r="G63" s="45">
        <f>'Working Days'!B29</f>
        <v>43354</v>
      </c>
      <c r="H63" s="45">
        <f>'Working Days'!C29</f>
        <v>43382</v>
      </c>
      <c r="I63" s="45">
        <f>'Working Days'!D29</f>
        <v>43413</v>
      </c>
      <c r="J63" s="45">
        <f>'Working Days'!E29</f>
        <v>43445</v>
      </c>
      <c r="K63" s="45">
        <f>'Working Days'!F29</f>
        <v>43476</v>
      </c>
      <c r="L63" s="45">
        <f>'Working Days'!G29</f>
        <v>43507</v>
      </c>
      <c r="M63" s="45">
        <f>'Working Days'!H29</f>
        <v>43535</v>
      </c>
      <c r="N63" s="45">
        <f>'Working Days'!I29</f>
        <v>43564</v>
      </c>
      <c r="O63" s="45">
        <f>'Working Days'!J29</f>
        <v>43595</v>
      </c>
      <c r="P63" s="45">
        <f>'Working Days'!K29</f>
        <v>43627</v>
      </c>
      <c r="Q63" s="45">
        <f>'Working Days'!L29</f>
        <v>43655</v>
      </c>
      <c r="R63" s="133"/>
    </row>
    <row r="64" spans="1:18" s="36" customFormat="1" ht="36.75" thickBot="1" x14ac:dyDescent="0.25">
      <c r="A64" s="152"/>
      <c r="B64" s="56" t="s">
        <v>135</v>
      </c>
      <c r="C64" s="48" t="s">
        <v>180</v>
      </c>
      <c r="D64" s="58" t="s">
        <v>43</v>
      </c>
      <c r="E64" s="58" t="s">
        <v>123</v>
      </c>
      <c r="F64" s="58" t="s">
        <v>160</v>
      </c>
      <c r="G64" s="50">
        <f t="shared" ref="G64" si="4">G62</f>
        <v>43354</v>
      </c>
      <c r="H64" s="50">
        <f t="shared" ref="H64:Q64" si="5">H62</f>
        <v>43382</v>
      </c>
      <c r="I64" s="50">
        <f t="shared" si="5"/>
        <v>43413</v>
      </c>
      <c r="J64" s="50">
        <f t="shared" si="5"/>
        <v>43445</v>
      </c>
      <c r="K64" s="50">
        <f t="shared" si="5"/>
        <v>43476</v>
      </c>
      <c r="L64" s="50">
        <f t="shared" si="5"/>
        <v>43507</v>
      </c>
      <c r="M64" s="50">
        <f t="shared" si="5"/>
        <v>43535</v>
      </c>
      <c r="N64" s="50">
        <f t="shared" si="5"/>
        <v>43564</v>
      </c>
      <c r="O64" s="50">
        <f t="shared" si="5"/>
        <v>43595</v>
      </c>
      <c r="P64" s="50">
        <f t="shared" si="5"/>
        <v>43627</v>
      </c>
      <c r="Q64" s="50">
        <f t="shared" si="5"/>
        <v>43655</v>
      </c>
      <c r="R64" s="133"/>
    </row>
    <row r="65" spans="1:18" s="36" customFormat="1" ht="36" x14ac:dyDescent="0.2">
      <c r="A65" s="153" t="s">
        <v>130</v>
      </c>
      <c r="B65" s="67" t="s">
        <v>18</v>
      </c>
      <c r="C65" s="74" t="s">
        <v>73</v>
      </c>
      <c r="D65" s="69" t="s">
        <v>123</v>
      </c>
      <c r="E65" s="69" t="s">
        <v>44</v>
      </c>
      <c r="F65" s="69" t="s">
        <v>19</v>
      </c>
      <c r="G65" s="75">
        <f>'Working Days'!B35</f>
        <v>43361</v>
      </c>
      <c r="H65" s="75">
        <f>'Working Days'!C35</f>
        <v>43389</v>
      </c>
      <c r="I65" s="75">
        <f>'Working Days'!D35</f>
        <v>43420</v>
      </c>
      <c r="J65" s="75">
        <f>'Working Days'!E35</f>
        <v>43452</v>
      </c>
      <c r="K65" s="75">
        <f>'Working Days'!F35</f>
        <v>43483</v>
      </c>
      <c r="L65" s="75">
        <f>'Working Days'!G35</f>
        <v>43514</v>
      </c>
      <c r="M65" s="75">
        <f>'Working Days'!H35</f>
        <v>43542</v>
      </c>
      <c r="N65" s="75">
        <f>'Working Days'!I35</f>
        <v>43571</v>
      </c>
      <c r="O65" s="75">
        <f>'Working Days'!J35</f>
        <v>43602</v>
      </c>
      <c r="P65" s="75">
        <f>'Working Days'!K35</f>
        <v>43634</v>
      </c>
      <c r="Q65" s="75">
        <f>'Working Days'!L35</f>
        <v>43662</v>
      </c>
      <c r="R65" s="133"/>
    </row>
    <row r="66" spans="1:18" s="36" customFormat="1" ht="51.75" customHeight="1" thickBot="1" x14ac:dyDescent="0.25">
      <c r="A66" s="154"/>
      <c r="B66" s="56" t="s">
        <v>20</v>
      </c>
      <c r="C66" s="61" t="s">
        <v>74</v>
      </c>
      <c r="D66" s="58" t="s">
        <v>21</v>
      </c>
      <c r="E66" s="58" t="s">
        <v>123</v>
      </c>
      <c r="F66" s="58" t="s">
        <v>22</v>
      </c>
      <c r="G66" s="50">
        <f>'Working Days'!B38</f>
        <v>43364</v>
      </c>
      <c r="H66" s="50">
        <f>'Working Days'!C38</f>
        <v>43392</v>
      </c>
      <c r="I66" s="50">
        <f>'Working Days'!D38</f>
        <v>43425</v>
      </c>
      <c r="J66" s="50">
        <f>'Working Days'!E38</f>
        <v>43455</v>
      </c>
      <c r="K66" s="50">
        <f>'Working Days'!F38</f>
        <v>43488</v>
      </c>
      <c r="L66" s="50">
        <f>'Working Days'!G38</f>
        <v>43517</v>
      </c>
      <c r="M66" s="50">
        <f>'Working Days'!H38</f>
        <v>43545</v>
      </c>
      <c r="N66" s="50">
        <f>'Working Days'!I38</f>
        <v>43579</v>
      </c>
      <c r="O66" s="50">
        <f>'Working Days'!J38</f>
        <v>43607</v>
      </c>
      <c r="P66" s="50">
        <f>'Working Days'!K38</f>
        <v>43637</v>
      </c>
      <c r="Q66" s="50">
        <f>'Working Days'!L38</f>
        <v>43665</v>
      </c>
      <c r="R66" s="133"/>
    </row>
    <row r="67" spans="1:18" s="36" customFormat="1" ht="72" x14ac:dyDescent="0.2">
      <c r="A67" s="129" t="s">
        <v>49</v>
      </c>
      <c r="B67" s="76" t="s">
        <v>50</v>
      </c>
      <c r="C67" s="74" t="s">
        <v>166</v>
      </c>
      <c r="D67" s="39" t="s">
        <v>1</v>
      </c>
      <c r="E67" s="77" t="s">
        <v>52</v>
      </c>
      <c r="F67" s="39" t="s">
        <v>19</v>
      </c>
      <c r="G67" s="40">
        <f>'Working Days'!B35</f>
        <v>43361</v>
      </c>
      <c r="H67" s="40">
        <f>'Working Days'!C35</f>
        <v>43389</v>
      </c>
      <c r="I67" s="40">
        <f>'Working Days'!D35</f>
        <v>43420</v>
      </c>
      <c r="J67" s="40">
        <f>'Working Days'!E35</f>
        <v>43452</v>
      </c>
      <c r="K67" s="40">
        <f>'Working Days'!F35</f>
        <v>43483</v>
      </c>
      <c r="L67" s="40">
        <f>'Working Days'!G35</f>
        <v>43514</v>
      </c>
      <c r="M67" s="40">
        <f>'Working Days'!H35</f>
        <v>43542</v>
      </c>
      <c r="N67" s="40">
        <f>'Working Days'!I35</f>
        <v>43571</v>
      </c>
      <c r="O67" s="40">
        <f>'Working Days'!J35</f>
        <v>43602</v>
      </c>
      <c r="P67" s="40">
        <f>'Working Days'!K35</f>
        <v>43634</v>
      </c>
      <c r="Q67" s="40">
        <f>'Working Days'!L35</f>
        <v>43662</v>
      </c>
      <c r="R67" s="133"/>
    </row>
    <row r="68" spans="1:18" s="36" customFormat="1" ht="50.25" customHeight="1" thickBot="1" x14ac:dyDescent="0.25">
      <c r="A68" s="130"/>
      <c r="B68" s="78" t="s">
        <v>50</v>
      </c>
      <c r="C68" s="59" t="s">
        <v>164</v>
      </c>
      <c r="D68" s="79" t="s">
        <v>1</v>
      </c>
      <c r="E68" s="80" t="s">
        <v>52</v>
      </c>
      <c r="F68" s="79" t="s">
        <v>116</v>
      </c>
      <c r="G68" s="81">
        <f t="shared" ref="G68:Q68" si="6">G67</f>
        <v>43361</v>
      </c>
      <c r="H68" s="81">
        <f t="shared" si="6"/>
        <v>43389</v>
      </c>
      <c r="I68" s="81">
        <f t="shared" si="6"/>
        <v>43420</v>
      </c>
      <c r="J68" s="81">
        <f t="shared" si="6"/>
        <v>43452</v>
      </c>
      <c r="K68" s="40">
        <v>42386</v>
      </c>
      <c r="L68" s="81">
        <f t="shared" si="6"/>
        <v>43514</v>
      </c>
      <c r="M68" s="81">
        <f t="shared" si="6"/>
        <v>43542</v>
      </c>
      <c r="N68" s="81">
        <v>42478</v>
      </c>
      <c r="O68" s="81">
        <v>42506</v>
      </c>
      <c r="P68" s="81">
        <f t="shared" si="6"/>
        <v>43634</v>
      </c>
      <c r="Q68" s="81">
        <f t="shared" si="6"/>
        <v>43662</v>
      </c>
      <c r="R68" s="134"/>
    </row>
    <row r="69" spans="1:18" ht="60.75" thickBot="1" x14ac:dyDescent="0.25">
      <c r="A69" s="152"/>
      <c r="B69" s="82" t="s">
        <v>51</v>
      </c>
      <c r="C69" s="57" t="s">
        <v>165</v>
      </c>
      <c r="D69" s="49" t="s">
        <v>1</v>
      </c>
      <c r="E69" s="83" t="s">
        <v>52</v>
      </c>
      <c r="F69" s="49" t="s">
        <v>19</v>
      </c>
      <c r="G69" s="50">
        <f t="shared" ref="G69:Q69" si="7">G67</f>
        <v>43361</v>
      </c>
      <c r="H69" s="50">
        <f t="shared" si="7"/>
        <v>43389</v>
      </c>
      <c r="I69" s="50">
        <f t="shared" si="7"/>
        <v>43420</v>
      </c>
      <c r="J69" s="50">
        <f t="shared" si="7"/>
        <v>43452</v>
      </c>
      <c r="K69" s="50">
        <f>K67</f>
        <v>43483</v>
      </c>
      <c r="L69" s="50">
        <f t="shared" si="7"/>
        <v>43514</v>
      </c>
      <c r="M69" s="50">
        <f t="shared" si="7"/>
        <v>43542</v>
      </c>
      <c r="N69" s="50">
        <f t="shared" si="7"/>
        <v>43571</v>
      </c>
      <c r="O69" s="50">
        <f t="shared" si="7"/>
        <v>43602</v>
      </c>
      <c r="P69" s="50">
        <f t="shared" si="7"/>
        <v>43634</v>
      </c>
      <c r="Q69" s="50">
        <f t="shared" si="7"/>
        <v>43662</v>
      </c>
    </row>
    <row r="70" spans="1:18" x14ac:dyDescent="0.2">
      <c r="B70" s="84"/>
      <c r="C70" s="84"/>
      <c r="D70" s="84"/>
      <c r="E70" s="84"/>
      <c r="F70" s="84"/>
    </row>
    <row r="71" spans="1:18" x14ac:dyDescent="0.2">
      <c r="A71" s="88" t="s">
        <v>58</v>
      </c>
      <c r="B71" s="89" t="s">
        <v>59</v>
      </c>
      <c r="C71" s="89" t="s">
        <v>172</v>
      </c>
      <c r="D71" s="89"/>
      <c r="E71" s="89"/>
      <c r="F71" s="89"/>
      <c r="G71" s="90"/>
    </row>
    <row r="72" spans="1:18" x14ac:dyDescent="0.2">
      <c r="A72" s="91" t="s">
        <v>60</v>
      </c>
      <c r="B72" s="149" t="s">
        <v>61</v>
      </c>
      <c r="C72" s="150"/>
      <c r="D72" s="150"/>
      <c r="E72" s="150"/>
      <c r="F72" s="150"/>
      <c r="G72" s="151"/>
    </row>
    <row r="73" spans="1:18" x14ac:dyDescent="0.2">
      <c r="A73" s="85" t="s">
        <v>79</v>
      </c>
      <c r="B73" s="85" t="s">
        <v>82</v>
      </c>
      <c r="C73" s="92"/>
      <c r="D73" s="93"/>
      <c r="E73" s="93"/>
      <c r="F73" s="93"/>
      <c r="G73" s="94"/>
    </row>
    <row r="74" spans="1:18" x14ac:dyDescent="0.2">
      <c r="A74" s="144" t="s">
        <v>105</v>
      </c>
      <c r="B74" s="138" t="s">
        <v>106</v>
      </c>
      <c r="C74" s="139"/>
      <c r="D74" s="139"/>
      <c r="E74" s="139"/>
      <c r="F74" s="139"/>
      <c r="G74" s="140"/>
    </row>
    <row r="75" spans="1:18" x14ac:dyDescent="0.2">
      <c r="A75" s="145"/>
      <c r="B75" s="141"/>
      <c r="C75" s="142"/>
      <c r="D75" s="142"/>
      <c r="E75" s="142"/>
      <c r="F75" s="142"/>
      <c r="G75" s="143"/>
    </row>
    <row r="76" spans="1:18" ht="24" x14ac:dyDescent="0.2">
      <c r="A76" s="95" t="s">
        <v>47</v>
      </c>
      <c r="B76" s="96" t="s">
        <v>131</v>
      </c>
      <c r="C76" s="97"/>
      <c r="D76" s="97"/>
      <c r="E76" s="97"/>
      <c r="F76" s="97"/>
      <c r="G76" s="98"/>
    </row>
    <row r="78" spans="1:18" ht="12.75" x14ac:dyDescent="0.2">
      <c r="B78" s="4" t="s">
        <v>189</v>
      </c>
      <c r="C78" s="1"/>
      <c r="D78" s="1"/>
    </row>
    <row r="79" spans="1:18" ht="12.75" x14ac:dyDescent="0.2">
      <c r="B79" s="1"/>
      <c r="C79" s="1"/>
      <c r="D79" s="1"/>
    </row>
    <row r="80" spans="1:18" ht="12.75" x14ac:dyDescent="0.2">
      <c r="B80" s="3">
        <v>2018</v>
      </c>
      <c r="C80" s="1"/>
      <c r="D80" s="1"/>
    </row>
    <row r="81" spans="2:17" ht="13.5" customHeight="1" x14ac:dyDescent="0.2">
      <c r="B81" s="9" t="s">
        <v>108</v>
      </c>
      <c r="C81" s="7" t="s">
        <v>190</v>
      </c>
      <c r="D81" s="8" t="s">
        <v>86</v>
      </c>
    </row>
    <row r="82" spans="2:17" ht="13.5" customHeight="1" x14ac:dyDescent="0.2">
      <c r="B82" s="9" t="s">
        <v>77</v>
      </c>
      <c r="C82" s="7" t="s">
        <v>195</v>
      </c>
      <c r="D82" s="8" t="s">
        <v>86</v>
      </c>
    </row>
    <row r="83" spans="2:17" ht="13.5" customHeight="1" x14ac:dyDescent="0.2">
      <c r="B83" s="9" t="s">
        <v>187</v>
      </c>
      <c r="C83" s="7" t="s">
        <v>191</v>
      </c>
      <c r="D83" s="8" t="s">
        <v>87</v>
      </c>
      <c r="H83" s="26"/>
    </row>
    <row r="84" spans="2:17" ht="13.5" customHeight="1" x14ac:dyDescent="0.2">
      <c r="B84" s="9" t="s">
        <v>107</v>
      </c>
      <c r="C84" s="7" t="s">
        <v>192</v>
      </c>
      <c r="D84" s="8" t="s">
        <v>88</v>
      </c>
    </row>
    <row r="85" spans="2:17" ht="13.5" customHeight="1" x14ac:dyDescent="0.2">
      <c r="B85" s="9" t="s">
        <v>77</v>
      </c>
      <c r="C85" s="7" t="s">
        <v>193</v>
      </c>
      <c r="D85" s="8" t="s">
        <v>84</v>
      </c>
    </row>
    <row r="86" spans="2:17" ht="13.5" customHeight="1" x14ac:dyDescent="0.2">
      <c r="B86" s="9" t="s">
        <v>77</v>
      </c>
      <c r="C86" s="7" t="s">
        <v>194</v>
      </c>
      <c r="D86" s="8" t="s">
        <v>85</v>
      </c>
    </row>
    <row r="87" spans="2:17" ht="13.5" customHeight="1" x14ac:dyDescent="0.2">
      <c r="B87" s="9" t="s">
        <v>77</v>
      </c>
      <c r="C87" s="7" t="s">
        <v>205</v>
      </c>
      <c r="D87" s="8" t="s">
        <v>86</v>
      </c>
    </row>
    <row r="88" spans="2:17" ht="13.5" customHeight="1" x14ac:dyDescent="0.2">
      <c r="B88" s="3"/>
      <c r="C88"/>
      <c r="D88"/>
      <c r="Q88" s="27" t="s">
        <v>115</v>
      </c>
    </row>
    <row r="89" spans="2:17" ht="13.5" customHeight="1" x14ac:dyDescent="0.2">
      <c r="B89" s="3">
        <v>2019</v>
      </c>
      <c r="C89"/>
      <c r="D89"/>
    </row>
    <row r="90" spans="2:17" ht="13.5" customHeight="1" x14ac:dyDescent="0.2">
      <c r="B90" s="9" t="s">
        <v>188</v>
      </c>
      <c r="C90" s="7" t="s">
        <v>196</v>
      </c>
      <c r="D90" s="8" t="s">
        <v>87</v>
      </c>
    </row>
    <row r="91" spans="2:17" ht="13.5" customHeight="1" x14ac:dyDescent="0.2">
      <c r="B91" s="9" t="s">
        <v>77</v>
      </c>
      <c r="C91" s="7" t="s">
        <v>197</v>
      </c>
      <c r="D91" s="8" t="s">
        <v>88</v>
      </c>
    </row>
    <row r="92" spans="2:17" ht="13.5" customHeight="1" x14ac:dyDescent="0.2">
      <c r="B92" s="9" t="s">
        <v>62</v>
      </c>
      <c r="C92" s="7" t="s">
        <v>202</v>
      </c>
      <c r="D92" s="8" t="s">
        <v>84</v>
      </c>
    </row>
    <row r="93" spans="2:17" ht="13.5" customHeight="1" x14ac:dyDescent="0.2">
      <c r="B93" s="9" t="s">
        <v>109</v>
      </c>
      <c r="C93" s="7" t="s">
        <v>201</v>
      </c>
      <c r="D93" s="8" t="s">
        <v>85</v>
      </c>
    </row>
    <row r="94" spans="2:17" ht="13.5" customHeight="1" x14ac:dyDescent="0.2">
      <c r="B94" s="9" t="s">
        <v>110</v>
      </c>
      <c r="C94" s="7" t="s">
        <v>198</v>
      </c>
      <c r="D94" s="8" t="s">
        <v>86</v>
      </c>
    </row>
    <row r="95" spans="2:17" ht="13.5" customHeight="1" x14ac:dyDescent="0.2">
      <c r="B95" s="9" t="s">
        <v>111</v>
      </c>
      <c r="C95" s="7" t="s">
        <v>199</v>
      </c>
      <c r="D95" s="8" t="s">
        <v>86</v>
      </c>
    </row>
    <row r="96" spans="2:17" ht="13.5" customHeight="1" x14ac:dyDescent="0.2">
      <c r="B96" s="9" t="s">
        <v>112</v>
      </c>
      <c r="C96" s="7" t="s">
        <v>200</v>
      </c>
      <c r="D96" s="8" t="s">
        <v>86</v>
      </c>
    </row>
    <row r="101" spans="2:2" x14ac:dyDescent="0.2">
      <c r="B101" s="113"/>
    </row>
    <row r="102" spans="2:2" x14ac:dyDescent="0.2">
      <c r="B102" s="113"/>
    </row>
    <row r="104" spans="2:2" x14ac:dyDescent="0.2">
      <c r="B104" s="113"/>
    </row>
    <row r="105" spans="2:2" x14ac:dyDescent="0.2">
      <c r="B105" s="113"/>
    </row>
    <row r="106" spans="2:2" x14ac:dyDescent="0.2">
      <c r="B106" s="113"/>
    </row>
    <row r="107" spans="2:2" x14ac:dyDescent="0.2">
      <c r="B107" s="113"/>
    </row>
    <row r="108" spans="2:2" x14ac:dyDescent="0.2">
      <c r="B108" s="113"/>
    </row>
    <row r="109" spans="2:2" x14ac:dyDescent="0.2">
      <c r="B109" s="113"/>
    </row>
    <row r="110" spans="2:2" x14ac:dyDescent="0.2">
      <c r="B110" s="113"/>
    </row>
    <row r="111" spans="2:2" x14ac:dyDescent="0.2">
      <c r="B111" s="113"/>
    </row>
  </sheetData>
  <mergeCells count="17">
    <mergeCell ref="B74:G75"/>
    <mergeCell ref="A74:A75"/>
    <mergeCell ref="A7:A10"/>
    <mergeCell ref="F20:Q20"/>
    <mergeCell ref="B72:G72"/>
    <mergeCell ref="A49:A64"/>
    <mergeCell ref="A65:A66"/>
    <mergeCell ref="A67:A69"/>
    <mergeCell ref="A47:A48"/>
    <mergeCell ref="A26:A29"/>
    <mergeCell ref="A11:A19"/>
    <mergeCell ref="B2:F2"/>
    <mergeCell ref="A30:A36"/>
    <mergeCell ref="A20:A25"/>
    <mergeCell ref="R7:R68"/>
    <mergeCell ref="A37:A45"/>
    <mergeCell ref="F21:Q21"/>
  </mergeCells>
  <phoneticPr fontId="0" type="noConversion"/>
  <hyperlinks>
    <hyperlink ref="B4" r:id="rId1"/>
    <hyperlink ref="C69" r:id="rId2" display="mailto:vatenquiries@admin.ox.ac.uk"/>
    <hyperlink ref="F20:Q20" r:id="rId3" display="See Monthly HRIS bulletin for timetable"/>
    <hyperlink ref="F21:Q21" r:id="rId4" display="See Monthly HRIS bulletin for timetable"/>
  </hyperlinks>
  <printOptions horizontalCentered="1"/>
  <pageMargins left="0.27559055118110237" right="0.11811023622047245" top="7.874015748031496E-2" bottom="0.6692913385826772" header="0.11811023622047245" footer="0.47244094488188981"/>
  <pageSetup paperSize="9" scale="67" fitToHeight="0" orientation="landscape" r:id="rId5"/>
  <headerFooter alignWithMargins="0">
    <oddFooter>&amp;C&amp;8Page &amp;P of &amp;N</oddFooter>
  </headerFooter>
  <rowBreaks count="1" manualBreakCount="1">
    <brk id="44" max="17" man="1"/>
  </row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62"/>
  <sheetViews>
    <sheetView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A56" sqref="A56:C62"/>
    </sheetView>
  </sheetViews>
  <sheetFormatPr defaultRowHeight="12.75" x14ac:dyDescent="0.2"/>
  <cols>
    <col min="1" max="1" width="12.5703125" bestFit="1" customWidth="1"/>
    <col min="2" max="2" width="14.5703125" bestFit="1" customWidth="1"/>
    <col min="3" max="12" width="13.85546875" bestFit="1" customWidth="1"/>
    <col min="13" max="13" width="12.85546875" bestFit="1" customWidth="1"/>
    <col min="15" max="15" width="14.5703125" bestFit="1" customWidth="1"/>
    <col min="16" max="16" width="10.140625" bestFit="1" customWidth="1"/>
  </cols>
  <sheetData>
    <row r="1" spans="1:19" ht="13.5" thickBot="1" x14ac:dyDescent="0.25"/>
    <row r="2" spans="1:19" x14ac:dyDescent="0.2">
      <c r="A2" s="6"/>
      <c r="B2" s="12">
        <v>43313</v>
      </c>
      <c r="C2" s="12">
        <v>43344</v>
      </c>
      <c r="D2" s="12">
        <v>43374</v>
      </c>
      <c r="E2" s="12">
        <v>43405</v>
      </c>
      <c r="F2" s="12">
        <v>43435</v>
      </c>
      <c r="G2" s="12">
        <v>43466</v>
      </c>
      <c r="H2" s="12">
        <v>43497</v>
      </c>
      <c r="I2" s="12">
        <v>43525</v>
      </c>
      <c r="J2" s="12">
        <v>43556</v>
      </c>
      <c r="K2" s="12">
        <v>43586</v>
      </c>
      <c r="L2" s="12">
        <v>43617</v>
      </c>
      <c r="M2" s="12">
        <v>43647</v>
      </c>
    </row>
    <row r="3" spans="1:19" x14ac:dyDescent="0.2">
      <c r="A3" s="6" t="s">
        <v>0</v>
      </c>
      <c r="O3" s="19"/>
      <c r="P3" s="19"/>
      <c r="Q3" s="19"/>
      <c r="R3" s="19"/>
      <c r="S3" s="19"/>
    </row>
    <row r="4" spans="1:19" x14ac:dyDescent="0.2">
      <c r="A4" s="6"/>
      <c r="O4" s="19"/>
      <c r="P4" s="21"/>
      <c r="Q4" s="19"/>
      <c r="R4" s="19"/>
      <c r="S4" s="19"/>
    </row>
    <row r="5" spans="1:19" x14ac:dyDescent="0.2">
      <c r="A5" s="2" t="s">
        <v>10</v>
      </c>
      <c r="B5" s="15">
        <f t="shared" ref="B5:B18" si="0">WORKDAY(B6,-1,$G$47:$G$60)</f>
        <v>43322</v>
      </c>
      <c r="C5" s="15">
        <f t="shared" ref="C5:C18" si="1">WORKDAY(C6,-1,$G$47:$G$60)</f>
        <v>43353</v>
      </c>
      <c r="D5" s="15">
        <f t="shared" ref="D5:D18" si="2">WORKDAY(D6,-1,$G$47:$G$60)</f>
        <v>43384</v>
      </c>
      <c r="E5" s="15">
        <f t="shared" ref="E5:E18" si="3">WORKDAY(E6,-1,$G$47:$G$60)</f>
        <v>43416</v>
      </c>
      <c r="F5" s="15">
        <f t="shared" ref="F5:F18" si="4">WORKDAY(F6,-1,$G$47:$G$60)</f>
        <v>43437</v>
      </c>
      <c r="G5" s="15">
        <f t="shared" ref="G5:G18" si="5">WORKDAY(G6,-1,$G$47:$G$60)</f>
        <v>43476</v>
      </c>
      <c r="H5" s="15">
        <f t="shared" ref="H5:H18" si="6">WORKDAY(H6,-1,$G$47:$G$60)</f>
        <v>43504</v>
      </c>
      <c r="I5" s="15">
        <f t="shared" ref="I5:I18" si="7">WORKDAY(I6,-1,$G$47:$G$60)</f>
        <v>43535</v>
      </c>
      <c r="J5" s="15">
        <f t="shared" ref="J5:J18" si="8">WORKDAY(J6,-1,$G$47:$G$60)</f>
        <v>43560</v>
      </c>
      <c r="K5" s="15">
        <f t="shared" ref="K5:K18" si="9">WORKDAY(K6,-1,$G$47:$G$60)</f>
        <v>43595</v>
      </c>
      <c r="L5" s="15">
        <f t="shared" ref="L5:L18" si="10">WORKDAY(L6,-1,$G$47:$G$60)</f>
        <v>43626</v>
      </c>
      <c r="M5" s="18" t="s">
        <v>113</v>
      </c>
      <c r="N5" s="13"/>
      <c r="O5" s="19"/>
      <c r="P5" s="21"/>
      <c r="Q5" s="19"/>
      <c r="R5" s="19"/>
      <c r="S5" s="19"/>
    </row>
    <row r="6" spans="1:19" x14ac:dyDescent="0.2">
      <c r="A6" s="2" t="s">
        <v>96</v>
      </c>
      <c r="B6" s="15">
        <f t="shared" si="0"/>
        <v>43325</v>
      </c>
      <c r="C6" s="15">
        <f t="shared" si="1"/>
        <v>43354</v>
      </c>
      <c r="D6" s="15">
        <f t="shared" si="2"/>
        <v>43385</v>
      </c>
      <c r="E6" s="15">
        <f t="shared" si="3"/>
        <v>43417</v>
      </c>
      <c r="F6" s="15">
        <f t="shared" si="4"/>
        <v>43438</v>
      </c>
      <c r="G6" s="15">
        <f t="shared" si="5"/>
        <v>43479</v>
      </c>
      <c r="H6" s="15">
        <f t="shared" si="6"/>
        <v>43507</v>
      </c>
      <c r="I6" s="15">
        <f t="shared" si="7"/>
        <v>43536</v>
      </c>
      <c r="J6" s="15">
        <f t="shared" si="8"/>
        <v>43563</v>
      </c>
      <c r="K6" s="15">
        <f t="shared" si="9"/>
        <v>43598</v>
      </c>
      <c r="L6" s="15">
        <f t="shared" si="10"/>
        <v>43627</v>
      </c>
      <c r="M6" s="18" t="s">
        <v>113</v>
      </c>
      <c r="N6" s="13"/>
      <c r="O6" s="19"/>
      <c r="P6" s="21"/>
      <c r="Q6" s="19"/>
      <c r="R6" s="19"/>
      <c r="S6" s="19"/>
    </row>
    <row r="7" spans="1:19" x14ac:dyDescent="0.2">
      <c r="A7" s="2" t="s">
        <v>97</v>
      </c>
      <c r="B7" s="15">
        <f t="shared" si="0"/>
        <v>43326</v>
      </c>
      <c r="C7" s="15">
        <f t="shared" si="1"/>
        <v>43355</v>
      </c>
      <c r="D7" s="15">
        <f t="shared" si="2"/>
        <v>43388</v>
      </c>
      <c r="E7" s="15">
        <f t="shared" si="3"/>
        <v>43418</v>
      </c>
      <c r="F7" s="15">
        <f t="shared" si="4"/>
        <v>43439</v>
      </c>
      <c r="G7" s="15">
        <f t="shared" si="5"/>
        <v>43480</v>
      </c>
      <c r="H7" s="15">
        <f t="shared" si="6"/>
        <v>43508</v>
      </c>
      <c r="I7" s="15">
        <f t="shared" si="7"/>
        <v>43537</v>
      </c>
      <c r="J7" s="15">
        <f t="shared" si="8"/>
        <v>43564</v>
      </c>
      <c r="K7" s="15">
        <f t="shared" si="9"/>
        <v>43599</v>
      </c>
      <c r="L7" s="15">
        <f t="shared" si="10"/>
        <v>43628</v>
      </c>
      <c r="M7" s="18" t="s">
        <v>113</v>
      </c>
      <c r="N7" s="13"/>
      <c r="O7" s="19"/>
      <c r="P7" s="21"/>
      <c r="Q7" s="19"/>
      <c r="R7" s="19"/>
      <c r="S7" s="19"/>
    </row>
    <row r="8" spans="1:19" x14ac:dyDescent="0.2">
      <c r="A8" s="2" t="s">
        <v>98</v>
      </c>
      <c r="B8" s="15">
        <f t="shared" si="0"/>
        <v>43327</v>
      </c>
      <c r="C8" s="15">
        <f t="shared" si="1"/>
        <v>43356</v>
      </c>
      <c r="D8" s="15">
        <f t="shared" si="2"/>
        <v>43389</v>
      </c>
      <c r="E8" s="15">
        <f t="shared" si="3"/>
        <v>43419</v>
      </c>
      <c r="F8" s="15">
        <f t="shared" si="4"/>
        <v>43440</v>
      </c>
      <c r="G8" s="15">
        <f t="shared" si="5"/>
        <v>43481</v>
      </c>
      <c r="H8" s="15">
        <f t="shared" si="6"/>
        <v>43509</v>
      </c>
      <c r="I8" s="15">
        <f t="shared" si="7"/>
        <v>43538</v>
      </c>
      <c r="J8" s="15">
        <f t="shared" si="8"/>
        <v>43565</v>
      </c>
      <c r="K8" s="15">
        <f t="shared" si="9"/>
        <v>43600</v>
      </c>
      <c r="L8" s="15">
        <f t="shared" si="10"/>
        <v>43629</v>
      </c>
      <c r="M8" s="18" t="s">
        <v>113</v>
      </c>
      <c r="N8" s="13"/>
      <c r="O8" s="19"/>
      <c r="P8" s="21"/>
      <c r="Q8" s="19"/>
      <c r="R8" s="19"/>
      <c r="S8" s="19"/>
    </row>
    <row r="9" spans="1:19" x14ac:dyDescent="0.2">
      <c r="A9" s="2" t="s">
        <v>99</v>
      </c>
      <c r="B9" s="15">
        <f t="shared" si="0"/>
        <v>43328</v>
      </c>
      <c r="C9" s="15">
        <f t="shared" si="1"/>
        <v>43357</v>
      </c>
      <c r="D9" s="15">
        <f t="shared" si="2"/>
        <v>43390</v>
      </c>
      <c r="E9" s="15">
        <f t="shared" si="3"/>
        <v>43420</v>
      </c>
      <c r="F9" s="15">
        <f t="shared" si="4"/>
        <v>43441</v>
      </c>
      <c r="G9" s="15">
        <f t="shared" si="5"/>
        <v>43482</v>
      </c>
      <c r="H9" s="15">
        <f t="shared" si="6"/>
        <v>43510</v>
      </c>
      <c r="I9" s="15">
        <f t="shared" si="7"/>
        <v>43539</v>
      </c>
      <c r="J9" s="15">
        <f t="shared" si="8"/>
        <v>43566</v>
      </c>
      <c r="K9" s="15">
        <f t="shared" si="9"/>
        <v>43601</v>
      </c>
      <c r="L9" s="15">
        <f t="shared" si="10"/>
        <v>43630</v>
      </c>
      <c r="M9" s="18" t="s">
        <v>113</v>
      </c>
      <c r="N9" s="13"/>
      <c r="O9" s="19"/>
      <c r="P9" s="21"/>
      <c r="Q9" s="19"/>
      <c r="R9" s="19"/>
      <c r="S9" s="19"/>
    </row>
    <row r="10" spans="1:19" x14ac:dyDescent="0.2">
      <c r="A10" s="2" t="s">
        <v>100</v>
      </c>
      <c r="B10" s="15">
        <f t="shared" si="0"/>
        <v>43329</v>
      </c>
      <c r="C10" s="15">
        <f t="shared" si="1"/>
        <v>43360</v>
      </c>
      <c r="D10" s="15">
        <f t="shared" si="2"/>
        <v>43391</v>
      </c>
      <c r="E10" s="15">
        <f t="shared" si="3"/>
        <v>43423</v>
      </c>
      <c r="F10" s="15">
        <f t="shared" si="4"/>
        <v>43444</v>
      </c>
      <c r="G10" s="15">
        <f t="shared" si="5"/>
        <v>43483</v>
      </c>
      <c r="H10" s="15">
        <f t="shared" si="6"/>
        <v>43511</v>
      </c>
      <c r="I10" s="15">
        <f t="shared" si="7"/>
        <v>43542</v>
      </c>
      <c r="J10" s="15">
        <f t="shared" si="8"/>
        <v>43567</v>
      </c>
      <c r="K10" s="15">
        <f t="shared" si="9"/>
        <v>43602</v>
      </c>
      <c r="L10" s="15">
        <f t="shared" si="10"/>
        <v>43633</v>
      </c>
      <c r="M10" s="18" t="s">
        <v>113</v>
      </c>
      <c r="N10" s="13"/>
      <c r="O10" s="19"/>
      <c r="P10" s="21"/>
      <c r="Q10" s="19"/>
      <c r="R10" s="19"/>
      <c r="S10" s="19"/>
    </row>
    <row r="11" spans="1:19" x14ac:dyDescent="0.2">
      <c r="A11" s="2" t="s">
        <v>101</v>
      </c>
      <c r="B11" s="15">
        <f t="shared" si="0"/>
        <v>43332</v>
      </c>
      <c r="C11" s="15">
        <f t="shared" si="1"/>
        <v>43361</v>
      </c>
      <c r="D11" s="15">
        <f t="shared" si="2"/>
        <v>43392</v>
      </c>
      <c r="E11" s="15">
        <f t="shared" si="3"/>
        <v>43424</v>
      </c>
      <c r="F11" s="15">
        <f t="shared" si="4"/>
        <v>43445</v>
      </c>
      <c r="G11" s="15">
        <f t="shared" si="5"/>
        <v>43486</v>
      </c>
      <c r="H11" s="15">
        <f t="shared" si="6"/>
        <v>43514</v>
      </c>
      <c r="I11" s="15">
        <f t="shared" si="7"/>
        <v>43543</v>
      </c>
      <c r="J11" s="15">
        <f t="shared" si="8"/>
        <v>43570</v>
      </c>
      <c r="K11" s="15">
        <f t="shared" si="9"/>
        <v>43605</v>
      </c>
      <c r="L11" s="15">
        <f t="shared" si="10"/>
        <v>43634</v>
      </c>
      <c r="M11" s="18" t="s">
        <v>113</v>
      </c>
      <c r="N11" s="13"/>
      <c r="O11" s="19"/>
      <c r="P11" s="21"/>
      <c r="Q11" s="19"/>
      <c r="R11" s="19"/>
      <c r="S11" s="19"/>
    </row>
    <row r="12" spans="1:19" x14ac:dyDescent="0.2">
      <c r="A12" s="2" t="s">
        <v>12</v>
      </c>
      <c r="B12" s="15">
        <f t="shared" si="0"/>
        <v>43333</v>
      </c>
      <c r="C12" s="15">
        <f t="shared" si="1"/>
        <v>43362</v>
      </c>
      <c r="D12" s="15">
        <f t="shared" si="2"/>
        <v>43395</v>
      </c>
      <c r="E12" s="15">
        <f t="shared" si="3"/>
        <v>43425</v>
      </c>
      <c r="F12" s="15">
        <f t="shared" si="4"/>
        <v>43446</v>
      </c>
      <c r="G12" s="15">
        <f t="shared" si="5"/>
        <v>43487</v>
      </c>
      <c r="H12" s="15">
        <f t="shared" si="6"/>
        <v>43515</v>
      </c>
      <c r="I12" s="15">
        <f t="shared" si="7"/>
        <v>43544</v>
      </c>
      <c r="J12" s="15">
        <f t="shared" si="8"/>
        <v>43571</v>
      </c>
      <c r="K12" s="15">
        <f t="shared" si="9"/>
        <v>43606</v>
      </c>
      <c r="L12" s="15">
        <f t="shared" si="10"/>
        <v>43635</v>
      </c>
      <c r="M12" s="18" t="s">
        <v>113</v>
      </c>
      <c r="N12" s="13"/>
      <c r="O12" s="19"/>
      <c r="P12" s="21"/>
      <c r="Q12" s="19"/>
      <c r="R12" s="19"/>
      <c r="S12" s="19"/>
    </row>
    <row r="13" spans="1:19" x14ac:dyDescent="0.2">
      <c r="A13" s="2" t="s">
        <v>102</v>
      </c>
      <c r="B13" s="15">
        <f t="shared" si="0"/>
        <v>43334</v>
      </c>
      <c r="C13" s="15">
        <f t="shared" si="1"/>
        <v>43363</v>
      </c>
      <c r="D13" s="15">
        <f t="shared" si="2"/>
        <v>43396</v>
      </c>
      <c r="E13" s="15">
        <f t="shared" si="3"/>
        <v>43426</v>
      </c>
      <c r="F13" s="15">
        <f t="shared" si="4"/>
        <v>43447</v>
      </c>
      <c r="G13" s="15">
        <f t="shared" si="5"/>
        <v>43488</v>
      </c>
      <c r="H13" s="15">
        <f t="shared" si="6"/>
        <v>43516</v>
      </c>
      <c r="I13" s="15">
        <f t="shared" si="7"/>
        <v>43545</v>
      </c>
      <c r="J13" s="15">
        <f t="shared" si="8"/>
        <v>43572</v>
      </c>
      <c r="K13" s="15">
        <f t="shared" si="9"/>
        <v>43607</v>
      </c>
      <c r="L13" s="15">
        <f t="shared" si="10"/>
        <v>43636</v>
      </c>
      <c r="M13" s="18" t="s">
        <v>113</v>
      </c>
      <c r="N13" s="13"/>
      <c r="O13" s="21"/>
      <c r="P13" s="21"/>
      <c r="Q13" s="19"/>
      <c r="R13" s="19"/>
      <c r="S13" s="19"/>
    </row>
    <row r="14" spans="1:19" x14ac:dyDescent="0.2">
      <c r="A14" s="2" t="s">
        <v>103</v>
      </c>
      <c r="B14" s="15">
        <f t="shared" si="0"/>
        <v>43335</v>
      </c>
      <c r="C14" s="15">
        <f t="shared" si="1"/>
        <v>43364</v>
      </c>
      <c r="D14" s="15">
        <f t="shared" si="2"/>
        <v>43397</v>
      </c>
      <c r="E14" s="15">
        <f t="shared" si="3"/>
        <v>43427</v>
      </c>
      <c r="F14" s="15">
        <f t="shared" si="4"/>
        <v>43448</v>
      </c>
      <c r="G14" s="15">
        <f t="shared" si="5"/>
        <v>43489</v>
      </c>
      <c r="H14" s="15">
        <f t="shared" si="6"/>
        <v>43517</v>
      </c>
      <c r="I14" s="15">
        <f t="shared" si="7"/>
        <v>43546</v>
      </c>
      <c r="J14" s="15">
        <f t="shared" si="8"/>
        <v>43578</v>
      </c>
      <c r="K14" s="15">
        <f t="shared" si="9"/>
        <v>43608</v>
      </c>
      <c r="L14" s="15">
        <f t="shared" si="10"/>
        <v>43637</v>
      </c>
      <c r="M14" s="18" t="s">
        <v>113</v>
      </c>
      <c r="N14" s="13"/>
      <c r="O14" s="21"/>
      <c r="P14" s="21"/>
      <c r="Q14" s="19"/>
      <c r="R14" s="19"/>
      <c r="S14" s="19"/>
    </row>
    <row r="15" spans="1:19" x14ac:dyDescent="0.2">
      <c r="A15" s="2" t="s">
        <v>104</v>
      </c>
      <c r="B15" s="15">
        <f t="shared" si="0"/>
        <v>43336</v>
      </c>
      <c r="C15" s="15">
        <f t="shared" si="1"/>
        <v>43367</v>
      </c>
      <c r="D15" s="15">
        <f t="shared" si="2"/>
        <v>43398</v>
      </c>
      <c r="E15" s="15">
        <f t="shared" si="3"/>
        <v>43430</v>
      </c>
      <c r="F15" s="15">
        <f t="shared" si="4"/>
        <v>43451</v>
      </c>
      <c r="G15" s="15">
        <f t="shared" si="5"/>
        <v>43490</v>
      </c>
      <c r="H15" s="15">
        <f t="shared" si="6"/>
        <v>43518</v>
      </c>
      <c r="I15" s="15">
        <f t="shared" si="7"/>
        <v>43549</v>
      </c>
      <c r="J15" s="15">
        <f t="shared" si="8"/>
        <v>43579</v>
      </c>
      <c r="K15" s="15">
        <f t="shared" si="9"/>
        <v>43609</v>
      </c>
      <c r="L15" s="15">
        <f t="shared" si="10"/>
        <v>43640</v>
      </c>
      <c r="M15" s="18" t="s">
        <v>113</v>
      </c>
      <c r="N15" s="13"/>
      <c r="O15" s="21"/>
      <c r="P15" s="21"/>
      <c r="Q15" s="19"/>
      <c r="R15" s="19"/>
      <c r="S15" s="19"/>
    </row>
    <row r="16" spans="1:19" x14ac:dyDescent="0.2">
      <c r="A16" s="2" t="s">
        <v>2</v>
      </c>
      <c r="B16" s="15">
        <f t="shared" si="0"/>
        <v>43340</v>
      </c>
      <c r="C16" s="15">
        <f t="shared" si="1"/>
        <v>43368</v>
      </c>
      <c r="D16" s="15">
        <f t="shared" si="2"/>
        <v>43399</v>
      </c>
      <c r="E16" s="15">
        <f t="shared" si="3"/>
        <v>43431</v>
      </c>
      <c r="F16" s="15">
        <f t="shared" si="4"/>
        <v>43452</v>
      </c>
      <c r="G16" s="15">
        <f t="shared" si="5"/>
        <v>43493</v>
      </c>
      <c r="H16" s="15">
        <f t="shared" si="6"/>
        <v>43521</v>
      </c>
      <c r="I16" s="15">
        <f t="shared" si="7"/>
        <v>43550</v>
      </c>
      <c r="J16" s="15">
        <f t="shared" si="8"/>
        <v>43580</v>
      </c>
      <c r="K16" s="15">
        <f t="shared" si="9"/>
        <v>43613</v>
      </c>
      <c r="L16" s="15">
        <f t="shared" si="10"/>
        <v>43641</v>
      </c>
      <c r="M16" s="18" t="s">
        <v>113</v>
      </c>
      <c r="N16" s="13"/>
      <c r="O16" s="21"/>
      <c r="P16" s="21"/>
      <c r="Q16" s="19"/>
      <c r="R16" s="19"/>
      <c r="S16" s="19"/>
    </row>
    <row r="17" spans="1:19" x14ac:dyDescent="0.2">
      <c r="A17" s="2" t="s">
        <v>6</v>
      </c>
      <c r="B17" s="15">
        <f t="shared" si="0"/>
        <v>43341</v>
      </c>
      <c r="C17" s="15">
        <f t="shared" si="1"/>
        <v>43369</v>
      </c>
      <c r="D17" s="15">
        <f t="shared" si="2"/>
        <v>43402</v>
      </c>
      <c r="E17" s="15">
        <f t="shared" si="3"/>
        <v>43432</v>
      </c>
      <c r="F17" s="15">
        <f t="shared" si="4"/>
        <v>43453</v>
      </c>
      <c r="G17" s="15">
        <f t="shared" si="5"/>
        <v>43494</v>
      </c>
      <c r="H17" s="15">
        <f t="shared" si="6"/>
        <v>43522</v>
      </c>
      <c r="I17" s="15">
        <f t="shared" si="7"/>
        <v>43551</v>
      </c>
      <c r="J17" s="15">
        <f t="shared" si="8"/>
        <v>43581</v>
      </c>
      <c r="K17" s="15">
        <f t="shared" si="9"/>
        <v>43614</v>
      </c>
      <c r="L17" s="15">
        <f t="shared" si="10"/>
        <v>43642</v>
      </c>
      <c r="M17" s="18" t="s">
        <v>113</v>
      </c>
      <c r="N17" s="13"/>
      <c r="O17" s="21"/>
      <c r="P17" s="21"/>
      <c r="Q17" s="19"/>
      <c r="R17" s="19"/>
      <c r="S17" s="19"/>
    </row>
    <row r="18" spans="1:19" x14ac:dyDescent="0.2">
      <c r="A18" s="2" t="s">
        <v>4</v>
      </c>
      <c r="B18" s="105">
        <f t="shared" si="0"/>
        <v>43342</v>
      </c>
      <c r="C18" s="105">
        <f t="shared" si="1"/>
        <v>43370</v>
      </c>
      <c r="D18" s="105">
        <f t="shared" si="2"/>
        <v>43403</v>
      </c>
      <c r="E18" s="105">
        <f t="shared" si="3"/>
        <v>43433</v>
      </c>
      <c r="F18" s="105">
        <f t="shared" si="4"/>
        <v>43454</v>
      </c>
      <c r="G18" s="105">
        <f t="shared" si="5"/>
        <v>43495</v>
      </c>
      <c r="H18" s="105">
        <f t="shared" si="6"/>
        <v>43523</v>
      </c>
      <c r="I18" s="105">
        <f t="shared" si="7"/>
        <v>43552</v>
      </c>
      <c r="J18" s="105">
        <f t="shared" si="8"/>
        <v>43584</v>
      </c>
      <c r="K18" s="105">
        <f t="shared" si="9"/>
        <v>43615</v>
      </c>
      <c r="L18" s="105">
        <f t="shared" si="10"/>
        <v>43643</v>
      </c>
      <c r="M18" s="18" t="s">
        <v>113</v>
      </c>
      <c r="N18" s="13"/>
      <c r="O18" s="21"/>
      <c r="P18" s="22"/>
      <c r="Q18" s="19"/>
      <c r="R18" s="19"/>
      <c r="S18" s="19"/>
    </row>
    <row r="19" spans="1:19" s="111" customFormat="1" x14ac:dyDescent="0.2">
      <c r="A19" s="2" t="s">
        <v>5</v>
      </c>
      <c r="B19" s="105">
        <f>B20</f>
        <v>43343</v>
      </c>
      <c r="C19" s="105">
        <f t="shared" ref="C19:L19" si="11">C20</f>
        <v>43371</v>
      </c>
      <c r="D19" s="105">
        <f t="shared" si="11"/>
        <v>43404</v>
      </c>
      <c r="E19" s="105">
        <f t="shared" si="11"/>
        <v>43434</v>
      </c>
      <c r="F19" s="105">
        <f t="shared" si="11"/>
        <v>43455</v>
      </c>
      <c r="G19" s="105">
        <f t="shared" si="11"/>
        <v>43496</v>
      </c>
      <c r="H19" s="105">
        <f t="shared" si="11"/>
        <v>43524</v>
      </c>
      <c r="I19" s="105">
        <f t="shared" si="11"/>
        <v>43553</v>
      </c>
      <c r="J19" s="105">
        <f t="shared" si="11"/>
        <v>43585</v>
      </c>
      <c r="K19" s="105">
        <f t="shared" si="11"/>
        <v>43616</v>
      </c>
      <c r="L19" s="105">
        <f t="shared" si="11"/>
        <v>43644</v>
      </c>
      <c r="M19" s="107" t="s">
        <v>113</v>
      </c>
      <c r="N19" s="108"/>
      <c r="O19" s="21"/>
      <c r="P19" s="109"/>
      <c r="Q19" s="110"/>
      <c r="R19" s="110"/>
      <c r="S19" s="110"/>
    </row>
    <row r="20" spans="1:19" x14ac:dyDescent="0.2">
      <c r="A20" s="106" t="s">
        <v>56</v>
      </c>
      <c r="B20" s="105">
        <f t="shared" ref="B20:L20" si="12">WORKDAY(B21,-1,$G$47:$G$60)</f>
        <v>43343</v>
      </c>
      <c r="C20" s="105">
        <f t="shared" si="12"/>
        <v>43371</v>
      </c>
      <c r="D20" s="105">
        <f t="shared" si="12"/>
        <v>43404</v>
      </c>
      <c r="E20" s="105">
        <f t="shared" si="12"/>
        <v>43434</v>
      </c>
      <c r="F20" s="105">
        <f t="shared" si="12"/>
        <v>43455</v>
      </c>
      <c r="G20" s="105">
        <f t="shared" si="12"/>
        <v>43496</v>
      </c>
      <c r="H20" s="105">
        <f t="shared" si="12"/>
        <v>43524</v>
      </c>
      <c r="I20" s="105">
        <f t="shared" si="12"/>
        <v>43553</v>
      </c>
      <c r="J20" s="105">
        <f t="shared" si="12"/>
        <v>43585</v>
      </c>
      <c r="K20" s="105">
        <f t="shared" si="12"/>
        <v>43616</v>
      </c>
      <c r="L20" s="105">
        <f t="shared" si="12"/>
        <v>43644</v>
      </c>
      <c r="M20" s="18" t="s">
        <v>113</v>
      </c>
      <c r="N20" s="13"/>
      <c r="O20" s="21"/>
      <c r="P20" s="20"/>
      <c r="Q20" s="19"/>
      <c r="R20" s="19"/>
      <c r="S20" s="19"/>
    </row>
    <row r="21" spans="1:19" ht="67.5" x14ac:dyDescent="0.2">
      <c r="A21" s="101" t="s">
        <v>7</v>
      </c>
      <c r="B21" s="102">
        <v>43346</v>
      </c>
      <c r="C21" s="102">
        <v>43374</v>
      </c>
      <c r="D21" s="102">
        <v>43405</v>
      </c>
      <c r="E21" s="102">
        <v>43437</v>
      </c>
      <c r="F21" s="102">
        <v>43468</v>
      </c>
      <c r="G21" s="102">
        <v>43497</v>
      </c>
      <c r="H21" s="102">
        <v>43525</v>
      </c>
      <c r="I21" s="102">
        <v>43556</v>
      </c>
      <c r="J21" s="102">
        <v>43586</v>
      </c>
      <c r="K21" s="103">
        <v>43619</v>
      </c>
      <c r="L21" s="103">
        <v>43647</v>
      </c>
      <c r="M21" s="104" t="s">
        <v>113</v>
      </c>
      <c r="N21" s="23"/>
      <c r="O21" s="21" t="s">
        <v>157</v>
      </c>
      <c r="P21" s="20"/>
      <c r="Q21" s="19"/>
      <c r="R21" s="19"/>
      <c r="S21" s="19"/>
    </row>
    <row r="22" spans="1:19" ht="33.75" x14ac:dyDescent="0.2">
      <c r="A22" s="11" t="s">
        <v>25</v>
      </c>
      <c r="B22" s="15">
        <f t="shared" ref="B22:L24" si="13">WORKDAY(B21,1,$G$47:$G$60)</f>
        <v>43347</v>
      </c>
      <c r="C22" s="15">
        <f t="shared" si="13"/>
        <v>43375</v>
      </c>
      <c r="D22" s="15">
        <f t="shared" si="13"/>
        <v>43406</v>
      </c>
      <c r="E22" s="15">
        <f t="shared" si="13"/>
        <v>43438</v>
      </c>
      <c r="F22" s="15">
        <f t="shared" si="13"/>
        <v>43469</v>
      </c>
      <c r="G22" s="15">
        <f t="shared" si="13"/>
        <v>43500</v>
      </c>
      <c r="H22" s="15">
        <f t="shared" si="13"/>
        <v>43528</v>
      </c>
      <c r="I22" s="15">
        <f t="shared" si="13"/>
        <v>43557</v>
      </c>
      <c r="J22" s="15">
        <f t="shared" si="13"/>
        <v>43587</v>
      </c>
      <c r="K22" s="15">
        <f t="shared" si="13"/>
        <v>43620</v>
      </c>
      <c r="L22" s="15">
        <f t="shared" si="13"/>
        <v>43648</v>
      </c>
      <c r="M22" s="18" t="s">
        <v>113</v>
      </c>
      <c r="N22" s="13"/>
      <c r="O22" s="24" t="s">
        <v>158</v>
      </c>
      <c r="P22" s="20"/>
      <c r="Q22" s="19"/>
      <c r="R22" s="19"/>
      <c r="S22" s="19"/>
    </row>
    <row r="23" spans="1:19" x14ac:dyDescent="0.2">
      <c r="A23" s="11" t="s">
        <v>33</v>
      </c>
      <c r="B23" s="15">
        <f t="shared" si="13"/>
        <v>43348</v>
      </c>
      <c r="C23" s="15">
        <f t="shared" si="13"/>
        <v>43376</v>
      </c>
      <c r="D23" s="15">
        <f t="shared" si="13"/>
        <v>43409</v>
      </c>
      <c r="E23" s="15">
        <f t="shared" si="13"/>
        <v>43439</v>
      </c>
      <c r="F23" s="15">
        <f t="shared" si="13"/>
        <v>43472</v>
      </c>
      <c r="G23" s="15">
        <f t="shared" si="13"/>
        <v>43501</v>
      </c>
      <c r="H23" s="15">
        <f t="shared" si="13"/>
        <v>43529</v>
      </c>
      <c r="I23" s="15">
        <f t="shared" si="13"/>
        <v>43558</v>
      </c>
      <c r="J23" s="15">
        <f t="shared" si="13"/>
        <v>43588</v>
      </c>
      <c r="K23" s="15">
        <f t="shared" si="13"/>
        <v>43621</v>
      </c>
      <c r="L23" s="15">
        <f t="shared" si="13"/>
        <v>43649</v>
      </c>
      <c r="M23" s="18" t="s">
        <v>113</v>
      </c>
      <c r="N23" s="13"/>
      <c r="O23" s="21"/>
      <c r="P23" s="20"/>
      <c r="Q23" s="19"/>
      <c r="R23" s="19"/>
      <c r="S23" s="19"/>
    </row>
    <row r="24" spans="1:19" x14ac:dyDescent="0.2">
      <c r="A24" s="11" t="s">
        <v>8</v>
      </c>
      <c r="B24" s="15">
        <f t="shared" si="13"/>
        <v>43349</v>
      </c>
      <c r="C24" s="15">
        <f t="shared" si="13"/>
        <v>43377</v>
      </c>
      <c r="D24" s="15">
        <f t="shared" si="13"/>
        <v>43410</v>
      </c>
      <c r="E24" s="15">
        <f t="shared" si="13"/>
        <v>43440</v>
      </c>
      <c r="F24" s="15">
        <f t="shared" si="13"/>
        <v>43473</v>
      </c>
      <c r="G24" s="15">
        <f t="shared" si="13"/>
        <v>43502</v>
      </c>
      <c r="H24" s="15">
        <f t="shared" si="13"/>
        <v>43530</v>
      </c>
      <c r="I24" s="15">
        <f t="shared" si="13"/>
        <v>43559</v>
      </c>
      <c r="J24" s="15">
        <f t="shared" si="13"/>
        <v>43592</v>
      </c>
      <c r="K24" s="15">
        <f t="shared" si="13"/>
        <v>43622</v>
      </c>
      <c r="L24" s="15">
        <f t="shared" si="13"/>
        <v>43650</v>
      </c>
      <c r="M24" s="18" t="s">
        <v>113</v>
      </c>
      <c r="N24" s="13"/>
      <c r="O24" s="21"/>
      <c r="P24" s="20"/>
      <c r="Q24" s="19"/>
      <c r="R24" s="19"/>
      <c r="S24" s="19"/>
    </row>
    <row r="25" spans="1:19" s="111" customFormat="1" x14ac:dyDescent="0.2">
      <c r="A25" s="2" t="s">
        <v>89</v>
      </c>
      <c r="B25" s="105">
        <f>B24</f>
        <v>43349</v>
      </c>
      <c r="C25" s="105">
        <f t="shared" ref="C25:L25" si="14">C24</f>
        <v>43377</v>
      </c>
      <c r="D25" s="105">
        <f t="shared" si="14"/>
        <v>43410</v>
      </c>
      <c r="E25" s="105">
        <f t="shared" si="14"/>
        <v>43440</v>
      </c>
      <c r="F25" s="105">
        <f t="shared" si="14"/>
        <v>43473</v>
      </c>
      <c r="G25" s="105">
        <f t="shared" si="14"/>
        <v>43502</v>
      </c>
      <c r="H25" s="105">
        <f t="shared" si="14"/>
        <v>43530</v>
      </c>
      <c r="I25" s="105">
        <f t="shared" si="14"/>
        <v>43559</v>
      </c>
      <c r="J25" s="105">
        <f t="shared" si="14"/>
        <v>43592</v>
      </c>
      <c r="K25" s="105">
        <f t="shared" si="14"/>
        <v>43622</v>
      </c>
      <c r="L25" s="105">
        <f t="shared" si="14"/>
        <v>43650</v>
      </c>
      <c r="M25" s="107" t="s">
        <v>113</v>
      </c>
      <c r="N25" s="108"/>
      <c r="O25" s="21"/>
      <c r="P25" s="109"/>
      <c r="Q25" s="110"/>
      <c r="R25" s="110"/>
      <c r="S25" s="110"/>
    </row>
    <row r="26" spans="1:19" x14ac:dyDescent="0.2">
      <c r="A26" s="11" t="s">
        <v>32</v>
      </c>
      <c r="B26" s="15">
        <f t="shared" ref="B26:L27" si="15">WORKDAY(B25,1,$G$47:$G$60)</f>
        <v>43350</v>
      </c>
      <c r="C26" s="15">
        <f t="shared" si="15"/>
        <v>43378</v>
      </c>
      <c r="D26" s="15">
        <f t="shared" si="15"/>
        <v>43411</v>
      </c>
      <c r="E26" s="15">
        <f t="shared" si="15"/>
        <v>43441</v>
      </c>
      <c r="F26" s="15">
        <f t="shared" si="15"/>
        <v>43474</v>
      </c>
      <c r="G26" s="15">
        <f t="shared" si="15"/>
        <v>43503</v>
      </c>
      <c r="H26" s="15">
        <f t="shared" si="15"/>
        <v>43531</v>
      </c>
      <c r="I26" s="15">
        <f t="shared" si="15"/>
        <v>43560</v>
      </c>
      <c r="J26" s="15">
        <f t="shared" si="15"/>
        <v>43593</v>
      </c>
      <c r="K26" s="15">
        <f t="shared" si="15"/>
        <v>43623</v>
      </c>
      <c r="L26" s="15">
        <f t="shared" si="15"/>
        <v>43651</v>
      </c>
      <c r="M26" s="18" t="s">
        <v>113</v>
      </c>
      <c r="N26" s="14"/>
      <c r="O26" s="21"/>
      <c r="P26" s="20"/>
      <c r="Q26" s="19"/>
      <c r="R26" s="19"/>
      <c r="S26" s="19"/>
    </row>
    <row r="27" spans="1:19" x14ac:dyDescent="0.2">
      <c r="A27" s="11" t="s">
        <v>17</v>
      </c>
      <c r="B27" s="15">
        <f t="shared" si="15"/>
        <v>43353</v>
      </c>
      <c r="C27" s="15">
        <f t="shared" si="15"/>
        <v>43381</v>
      </c>
      <c r="D27" s="15">
        <f t="shared" si="15"/>
        <v>43412</v>
      </c>
      <c r="E27" s="15">
        <f t="shared" si="15"/>
        <v>43444</v>
      </c>
      <c r="F27" s="15">
        <f t="shared" si="15"/>
        <v>43475</v>
      </c>
      <c r="G27" s="15">
        <f t="shared" si="15"/>
        <v>43504</v>
      </c>
      <c r="H27" s="15">
        <f t="shared" si="15"/>
        <v>43532</v>
      </c>
      <c r="I27" s="15">
        <f t="shared" si="15"/>
        <v>43563</v>
      </c>
      <c r="J27" s="15">
        <f t="shared" si="15"/>
        <v>43594</v>
      </c>
      <c r="K27" s="15">
        <f t="shared" si="15"/>
        <v>43626</v>
      </c>
      <c r="L27" s="15">
        <f t="shared" si="15"/>
        <v>43654</v>
      </c>
      <c r="M27" s="18" t="s">
        <v>113</v>
      </c>
      <c r="N27" s="13"/>
      <c r="O27" s="21"/>
      <c r="P27" s="20"/>
      <c r="Q27" s="19"/>
      <c r="R27" s="19"/>
      <c r="S27" s="19"/>
    </row>
    <row r="28" spans="1:19" s="111" customFormat="1" x14ac:dyDescent="0.2">
      <c r="A28" s="106" t="s">
        <v>55</v>
      </c>
      <c r="B28" s="105">
        <f>B27</f>
        <v>43353</v>
      </c>
      <c r="C28" s="105">
        <f t="shared" ref="C28:L28" si="16">C27</f>
        <v>43381</v>
      </c>
      <c r="D28" s="105">
        <f t="shared" si="16"/>
        <v>43412</v>
      </c>
      <c r="E28" s="105">
        <f t="shared" si="16"/>
        <v>43444</v>
      </c>
      <c r="F28" s="105">
        <f t="shared" si="16"/>
        <v>43475</v>
      </c>
      <c r="G28" s="105">
        <f t="shared" si="16"/>
        <v>43504</v>
      </c>
      <c r="H28" s="105">
        <f t="shared" si="16"/>
        <v>43532</v>
      </c>
      <c r="I28" s="105">
        <f t="shared" si="16"/>
        <v>43563</v>
      </c>
      <c r="J28" s="105">
        <f t="shared" si="16"/>
        <v>43594</v>
      </c>
      <c r="K28" s="105">
        <f t="shared" si="16"/>
        <v>43626</v>
      </c>
      <c r="L28" s="105">
        <f t="shared" si="16"/>
        <v>43654</v>
      </c>
      <c r="M28" s="107" t="s">
        <v>113</v>
      </c>
      <c r="O28" s="110"/>
      <c r="P28" s="109"/>
      <c r="Q28" s="110"/>
      <c r="R28" s="110"/>
      <c r="S28" s="110"/>
    </row>
    <row r="29" spans="1:19" x14ac:dyDescent="0.2">
      <c r="A29" s="11" t="s">
        <v>27</v>
      </c>
      <c r="B29" s="15">
        <f t="shared" ref="B29:L32" si="17">WORKDAY(B28,1,$G$47:$G$60)</f>
        <v>43354</v>
      </c>
      <c r="C29" s="15">
        <f t="shared" si="17"/>
        <v>43382</v>
      </c>
      <c r="D29" s="15">
        <f t="shared" si="17"/>
        <v>43413</v>
      </c>
      <c r="E29" s="15">
        <f t="shared" si="17"/>
        <v>43445</v>
      </c>
      <c r="F29" s="15">
        <f t="shared" si="17"/>
        <v>43476</v>
      </c>
      <c r="G29" s="15">
        <f t="shared" si="17"/>
        <v>43507</v>
      </c>
      <c r="H29" s="15">
        <f t="shared" si="17"/>
        <v>43535</v>
      </c>
      <c r="I29" s="15">
        <f t="shared" si="17"/>
        <v>43564</v>
      </c>
      <c r="J29" s="15">
        <f t="shared" si="17"/>
        <v>43595</v>
      </c>
      <c r="K29" s="15">
        <f t="shared" si="17"/>
        <v>43627</v>
      </c>
      <c r="L29" s="15">
        <f t="shared" si="17"/>
        <v>43655</v>
      </c>
      <c r="M29" s="18" t="s">
        <v>113</v>
      </c>
      <c r="O29" s="19"/>
      <c r="P29" s="20"/>
    </row>
    <row r="30" spans="1:19" x14ac:dyDescent="0.2">
      <c r="A30" s="11" t="s">
        <v>91</v>
      </c>
      <c r="B30" s="15">
        <f t="shared" si="17"/>
        <v>43355</v>
      </c>
      <c r="C30" s="15">
        <f t="shared" si="17"/>
        <v>43383</v>
      </c>
      <c r="D30" s="15">
        <f t="shared" si="17"/>
        <v>43416</v>
      </c>
      <c r="E30" s="15">
        <f t="shared" si="17"/>
        <v>43446</v>
      </c>
      <c r="F30" s="15">
        <f t="shared" si="17"/>
        <v>43479</v>
      </c>
      <c r="G30" s="15">
        <f t="shared" si="17"/>
        <v>43508</v>
      </c>
      <c r="H30" s="15">
        <f t="shared" si="17"/>
        <v>43536</v>
      </c>
      <c r="I30" s="15">
        <f t="shared" si="17"/>
        <v>43565</v>
      </c>
      <c r="J30" s="15">
        <f t="shared" si="17"/>
        <v>43598</v>
      </c>
      <c r="K30" s="15">
        <f t="shared" si="17"/>
        <v>43628</v>
      </c>
      <c r="L30" s="15">
        <f t="shared" si="17"/>
        <v>43656</v>
      </c>
      <c r="M30" s="18" t="s">
        <v>113</v>
      </c>
      <c r="O30" s="19"/>
      <c r="P30" s="20"/>
    </row>
    <row r="31" spans="1:19" x14ac:dyDescent="0.2">
      <c r="A31" s="11" t="s">
        <v>92</v>
      </c>
      <c r="B31" s="15">
        <f t="shared" si="17"/>
        <v>43356</v>
      </c>
      <c r="C31" s="15">
        <f t="shared" si="17"/>
        <v>43384</v>
      </c>
      <c r="D31" s="15">
        <f t="shared" si="17"/>
        <v>43417</v>
      </c>
      <c r="E31" s="15">
        <f t="shared" si="17"/>
        <v>43447</v>
      </c>
      <c r="F31" s="15">
        <f t="shared" si="17"/>
        <v>43480</v>
      </c>
      <c r="G31" s="15">
        <f t="shared" si="17"/>
        <v>43509</v>
      </c>
      <c r="H31" s="15">
        <f t="shared" si="17"/>
        <v>43537</v>
      </c>
      <c r="I31" s="15">
        <f t="shared" si="17"/>
        <v>43566</v>
      </c>
      <c r="J31" s="15">
        <f t="shared" si="17"/>
        <v>43599</v>
      </c>
      <c r="K31" s="15">
        <f t="shared" si="17"/>
        <v>43629</v>
      </c>
      <c r="L31" s="15">
        <f t="shared" si="17"/>
        <v>43657</v>
      </c>
      <c r="M31" s="18" t="s">
        <v>113</v>
      </c>
      <c r="O31" s="19"/>
      <c r="P31" s="20"/>
    </row>
    <row r="32" spans="1:19" ht="13.5" thickBot="1" x14ac:dyDescent="0.25">
      <c r="A32" s="5" t="s">
        <v>48</v>
      </c>
      <c r="B32" s="15">
        <f t="shared" si="17"/>
        <v>43357</v>
      </c>
      <c r="C32" s="15">
        <f t="shared" si="17"/>
        <v>43385</v>
      </c>
      <c r="D32" s="15">
        <f t="shared" si="17"/>
        <v>43418</v>
      </c>
      <c r="E32" s="15">
        <f t="shared" si="17"/>
        <v>43448</v>
      </c>
      <c r="F32" s="15">
        <f t="shared" si="17"/>
        <v>43481</v>
      </c>
      <c r="G32" s="15">
        <f t="shared" si="17"/>
        <v>43510</v>
      </c>
      <c r="H32" s="15">
        <f t="shared" si="17"/>
        <v>43538</v>
      </c>
      <c r="I32" s="15">
        <f t="shared" si="17"/>
        <v>43567</v>
      </c>
      <c r="J32" s="15">
        <f t="shared" si="17"/>
        <v>43600</v>
      </c>
      <c r="K32" s="15">
        <f t="shared" si="17"/>
        <v>43630</v>
      </c>
      <c r="L32" s="15">
        <f t="shared" si="17"/>
        <v>43658</v>
      </c>
      <c r="M32" s="18" t="s">
        <v>113</v>
      </c>
      <c r="O32" s="19"/>
      <c r="P32" s="20"/>
    </row>
    <row r="33" spans="1:16" s="111" customFormat="1" ht="13.5" customHeight="1" x14ac:dyDescent="0.2">
      <c r="A33" s="106" t="s">
        <v>90</v>
      </c>
      <c r="B33" s="105">
        <f>B32</f>
        <v>43357</v>
      </c>
      <c r="C33" s="105">
        <f t="shared" ref="C33:L33" si="18">C32</f>
        <v>43385</v>
      </c>
      <c r="D33" s="105">
        <f t="shared" si="18"/>
        <v>43418</v>
      </c>
      <c r="E33" s="105">
        <f t="shared" si="18"/>
        <v>43448</v>
      </c>
      <c r="F33" s="105">
        <f t="shared" si="18"/>
        <v>43481</v>
      </c>
      <c r="G33" s="105">
        <f t="shared" si="18"/>
        <v>43510</v>
      </c>
      <c r="H33" s="105">
        <f t="shared" si="18"/>
        <v>43538</v>
      </c>
      <c r="I33" s="105">
        <f>I32</f>
        <v>43567</v>
      </c>
      <c r="J33" s="105">
        <f t="shared" si="18"/>
        <v>43600</v>
      </c>
      <c r="K33" s="105">
        <f t="shared" si="18"/>
        <v>43630</v>
      </c>
      <c r="L33" s="105">
        <f t="shared" si="18"/>
        <v>43658</v>
      </c>
      <c r="M33" s="107" t="s">
        <v>113</v>
      </c>
      <c r="O33" s="110"/>
      <c r="P33" s="109"/>
    </row>
    <row r="34" spans="1:16" x14ac:dyDescent="0.2">
      <c r="A34" s="11" t="s">
        <v>93</v>
      </c>
      <c r="B34" s="15">
        <f t="shared" ref="B34:L38" si="19">WORKDAY(B33,1,$G$47:$G$60)</f>
        <v>43360</v>
      </c>
      <c r="C34" s="15">
        <f t="shared" si="19"/>
        <v>43388</v>
      </c>
      <c r="D34" s="15">
        <f t="shared" si="19"/>
        <v>43419</v>
      </c>
      <c r="E34" s="15">
        <f t="shared" si="19"/>
        <v>43451</v>
      </c>
      <c r="F34" s="15">
        <f t="shared" si="19"/>
        <v>43482</v>
      </c>
      <c r="G34" s="15">
        <f t="shared" si="19"/>
        <v>43511</v>
      </c>
      <c r="H34" s="15">
        <f t="shared" si="19"/>
        <v>43539</v>
      </c>
      <c r="I34" s="15">
        <f t="shared" si="19"/>
        <v>43570</v>
      </c>
      <c r="J34" s="15">
        <f t="shared" si="19"/>
        <v>43601</v>
      </c>
      <c r="K34" s="15">
        <f t="shared" si="19"/>
        <v>43633</v>
      </c>
      <c r="L34" s="15">
        <f t="shared" si="19"/>
        <v>43661</v>
      </c>
      <c r="M34" s="18" t="s">
        <v>113</v>
      </c>
      <c r="O34" s="19"/>
      <c r="P34" s="20"/>
    </row>
    <row r="35" spans="1:16" x14ac:dyDescent="0.2">
      <c r="A35" s="11" t="s">
        <v>19</v>
      </c>
      <c r="B35" s="15">
        <f t="shared" si="19"/>
        <v>43361</v>
      </c>
      <c r="C35" s="15">
        <f t="shared" si="19"/>
        <v>43389</v>
      </c>
      <c r="D35" s="15">
        <f t="shared" si="19"/>
        <v>43420</v>
      </c>
      <c r="E35" s="15">
        <f t="shared" si="19"/>
        <v>43452</v>
      </c>
      <c r="F35" s="15">
        <f t="shared" si="19"/>
        <v>43483</v>
      </c>
      <c r="G35" s="15">
        <f t="shared" si="19"/>
        <v>43514</v>
      </c>
      <c r="H35" s="15">
        <f t="shared" si="19"/>
        <v>43542</v>
      </c>
      <c r="I35" s="15">
        <f t="shared" si="19"/>
        <v>43571</v>
      </c>
      <c r="J35" s="15">
        <f t="shared" si="19"/>
        <v>43602</v>
      </c>
      <c r="K35" s="15">
        <f t="shared" si="19"/>
        <v>43634</v>
      </c>
      <c r="L35" s="15">
        <f t="shared" si="19"/>
        <v>43662</v>
      </c>
      <c r="M35" s="18" t="s">
        <v>113</v>
      </c>
      <c r="O35" s="19"/>
      <c r="P35" s="20"/>
    </row>
    <row r="36" spans="1:16" x14ac:dyDescent="0.2">
      <c r="A36" s="11" t="s">
        <v>94</v>
      </c>
      <c r="B36" s="15">
        <f t="shared" si="19"/>
        <v>43362</v>
      </c>
      <c r="C36" s="15">
        <f t="shared" si="19"/>
        <v>43390</v>
      </c>
      <c r="D36" s="15">
        <f t="shared" si="19"/>
        <v>43423</v>
      </c>
      <c r="E36" s="15">
        <f t="shared" si="19"/>
        <v>43453</v>
      </c>
      <c r="F36" s="15">
        <f t="shared" si="19"/>
        <v>43486</v>
      </c>
      <c r="G36" s="15">
        <f t="shared" si="19"/>
        <v>43515</v>
      </c>
      <c r="H36" s="15">
        <f t="shared" si="19"/>
        <v>43543</v>
      </c>
      <c r="I36" s="15">
        <f t="shared" si="19"/>
        <v>43572</v>
      </c>
      <c r="J36" s="15">
        <f t="shared" si="19"/>
        <v>43605</v>
      </c>
      <c r="K36" s="15">
        <f t="shared" si="19"/>
        <v>43635</v>
      </c>
      <c r="L36" s="15">
        <f t="shared" si="19"/>
        <v>43663</v>
      </c>
      <c r="M36" s="18" t="s">
        <v>113</v>
      </c>
      <c r="O36" s="19"/>
      <c r="P36" s="19"/>
    </row>
    <row r="37" spans="1:16" x14ac:dyDescent="0.2">
      <c r="A37" s="11" t="s">
        <v>95</v>
      </c>
      <c r="B37" s="15">
        <f t="shared" si="19"/>
        <v>43363</v>
      </c>
      <c r="C37" s="15">
        <f t="shared" si="19"/>
        <v>43391</v>
      </c>
      <c r="D37" s="15">
        <f t="shared" si="19"/>
        <v>43424</v>
      </c>
      <c r="E37" s="15">
        <f t="shared" si="19"/>
        <v>43454</v>
      </c>
      <c r="F37" s="15">
        <f t="shared" si="19"/>
        <v>43487</v>
      </c>
      <c r="G37" s="15">
        <f t="shared" si="19"/>
        <v>43516</v>
      </c>
      <c r="H37" s="15">
        <f t="shared" si="19"/>
        <v>43544</v>
      </c>
      <c r="I37" s="15">
        <f t="shared" si="19"/>
        <v>43578</v>
      </c>
      <c r="J37" s="15">
        <f t="shared" si="19"/>
        <v>43606</v>
      </c>
      <c r="K37" s="15">
        <f t="shared" si="19"/>
        <v>43636</v>
      </c>
      <c r="L37" s="15">
        <f t="shared" si="19"/>
        <v>43664</v>
      </c>
      <c r="M37" s="18" t="s">
        <v>113</v>
      </c>
      <c r="O37" s="19"/>
      <c r="P37" s="19"/>
    </row>
    <row r="38" spans="1:16" x14ac:dyDescent="0.2">
      <c r="A38" s="11" t="s">
        <v>22</v>
      </c>
      <c r="B38" s="15">
        <f t="shared" si="19"/>
        <v>43364</v>
      </c>
      <c r="C38" s="15">
        <f t="shared" si="19"/>
        <v>43392</v>
      </c>
      <c r="D38" s="15">
        <f t="shared" si="19"/>
        <v>43425</v>
      </c>
      <c r="E38" s="15">
        <f t="shared" si="19"/>
        <v>43455</v>
      </c>
      <c r="F38" s="15">
        <f t="shared" si="19"/>
        <v>43488</v>
      </c>
      <c r="G38" s="15">
        <f t="shared" si="19"/>
        <v>43517</v>
      </c>
      <c r="H38" s="15">
        <f t="shared" si="19"/>
        <v>43545</v>
      </c>
      <c r="I38" s="15">
        <f t="shared" si="19"/>
        <v>43579</v>
      </c>
      <c r="J38" s="15">
        <f t="shared" si="19"/>
        <v>43607</v>
      </c>
      <c r="K38" s="15">
        <f t="shared" si="19"/>
        <v>43637</v>
      </c>
      <c r="L38" s="15">
        <f t="shared" si="19"/>
        <v>43665</v>
      </c>
      <c r="M38" s="18" t="s">
        <v>113</v>
      </c>
      <c r="O38" s="19"/>
      <c r="P38" s="19"/>
    </row>
    <row r="39" spans="1:16" x14ac:dyDescent="0.2">
      <c r="A39" s="1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8" t="s">
        <v>113</v>
      </c>
      <c r="O39" s="19"/>
      <c r="P39" s="19"/>
    </row>
    <row r="40" spans="1:16" x14ac:dyDescent="0.2">
      <c r="A40" s="1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113</v>
      </c>
      <c r="O40" s="19"/>
      <c r="P40" s="19"/>
    </row>
    <row r="41" spans="1:16" x14ac:dyDescent="0.2">
      <c r="A41" s="10" t="s">
        <v>28</v>
      </c>
      <c r="B41" s="15" t="str">
        <f>TEXT(B21, "dd")&amp;" to "&amp;TEXT(B29, "dd-mmm")</f>
        <v>03 to 11-Sep</v>
      </c>
      <c r="C41" s="15" t="str">
        <f>TEXT(C21, "dd")&amp;" to "&amp;TEXT(C29, "dd-mmm")</f>
        <v>01 to 09-Oct</v>
      </c>
      <c r="D41" s="15" t="str">
        <f t="shared" ref="D41:L41" si="20">TEXT(D21, "dd")&amp;" to "&amp;TEXT(D29, "dd-mmm")</f>
        <v>01 to 09-Nov</v>
      </c>
      <c r="E41" s="15" t="str">
        <f t="shared" si="20"/>
        <v>03 to 11-Dec</v>
      </c>
      <c r="F41" s="15" t="str">
        <f t="shared" si="20"/>
        <v>03 to 11-Jan</v>
      </c>
      <c r="G41" s="15" t="str">
        <f t="shared" si="20"/>
        <v>01 to 11-Feb</v>
      </c>
      <c r="H41" s="15" t="str">
        <f t="shared" si="20"/>
        <v>01 to 11-Mar</v>
      </c>
      <c r="I41" s="15" t="str">
        <f t="shared" si="20"/>
        <v>01 to 09-Apr</v>
      </c>
      <c r="J41" s="15" t="str">
        <f t="shared" si="20"/>
        <v>01 to 10-May</v>
      </c>
      <c r="K41" s="15" t="str">
        <f t="shared" si="20"/>
        <v>03 to 11-Jun</v>
      </c>
      <c r="L41" s="15" t="str">
        <f t="shared" si="20"/>
        <v>01 to 09-Jul</v>
      </c>
      <c r="M41" s="18" t="s">
        <v>113</v>
      </c>
      <c r="O41" s="19"/>
      <c r="P41" s="19"/>
    </row>
    <row r="42" spans="1:16" x14ac:dyDescent="0.2">
      <c r="B42" s="20"/>
      <c r="O42" s="19"/>
      <c r="P42" s="19"/>
    </row>
    <row r="43" spans="1:16" x14ac:dyDescent="0.2">
      <c r="O43" s="19"/>
      <c r="P43" s="19"/>
    </row>
    <row r="44" spans="1:16" x14ac:dyDescent="0.2">
      <c r="A44" s="4" t="s">
        <v>189</v>
      </c>
      <c r="B44" s="1"/>
      <c r="C44" s="1"/>
      <c r="O44" s="19"/>
      <c r="P44" s="19"/>
    </row>
    <row r="45" spans="1:16" x14ac:dyDescent="0.2">
      <c r="A45" s="1"/>
      <c r="B45" s="1"/>
      <c r="C45" s="1"/>
      <c r="O45" s="19"/>
      <c r="P45" s="19"/>
    </row>
    <row r="46" spans="1:16" x14ac:dyDescent="0.2">
      <c r="A46" s="3">
        <v>2017</v>
      </c>
      <c r="B46" s="1"/>
      <c r="C46" s="1"/>
      <c r="J46" s="13"/>
      <c r="O46" s="19"/>
      <c r="P46" s="19"/>
    </row>
    <row r="47" spans="1:16" ht="38.25" x14ac:dyDescent="0.2">
      <c r="A47" s="9" t="s">
        <v>108</v>
      </c>
      <c r="B47" s="7" t="s">
        <v>190</v>
      </c>
      <c r="C47" s="8" t="s">
        <v>86</v>
      </c>
      <c r="F47" s="7" t="s">
        <v>190</v>
      </c>
      <c r="G47" s="25">
        <v>43339</v>
      </c>
      <c r="O47" s="19"/>
      <c r="P47" s="19"/>
    </row>
    <row r="48" spans="1:16" ht="25.5" x14ac:dyDescent="0.2">
      <c r="A48" s="9" t="s">
        <v>77</v>
      </c>
      <c r="B48" s="7" t="s">
        <v>195</v>
      </c>
      <c r="C48" s="8" t="s">
        <v>86</v>
      </c>
      <c r="F48" s="7" t="s">
        <v>195</v>
      </c>
      <c r="G48" s="25">
        <v>43458</v>
      </c>
    </row>
    <row r="49" spans="1:7" ht="25.5" x14ac:dyDescent="0.2">
      <c r="A49" s="9" t="s">
        <v>187</v>
      </c>
      <c r="B49" s="7" t="s">
        <v>191</v>
      </c>
      <c r="C49" s="8" t="s">
        <v>87</v>
      </c>
      <c r="F49" s="7" t="s">
        <v>191</v>
      </c>
      <c r="G49" s="25">
        <v>43459</v>
      </c>
    </row>
    <row r="50" spans="1:7" ht="25.5" x14ac:dyDescent="0.2">
      <c r="A50" s="9" t="s">
        <v>107</v>
      </c>
      <c r="B50" s="7" t="s">
        <v>192</v>
      </c>
      <c r="C50" s="8" t="s">
        <v>88</v>
      </c>
      <c r="F50" s="7" t="s">
        <v>192</v>
      </c>
      <c r="G50" s="25">
        <v>43460</v>
      </c>
    </row>
    <row r="51" spans="1:7" ht="25.5" x14ac:dyDescent="0.2">
      <c r="A51" s="116" t="s">
        <v>77</v>
      </c>
      <c r="B51" s="117" t="s">
        <v>193</v>
      </c>
      <c r="C51" s="118" t="s">
        <v>84</v>
      </c>
      <c r="F51" s="7" t="s">
        <v>193</v>
      </c>
      <c r="G51" s="25">
        <v>43461</v>
      </c>
    </row>
    <row r="52" spans="1:7" ht="25.5" x14ac:dyDescent="0.2">
      <c r="A52" s="119" t="s">
        <v>77</v>
      </c>
      <c r="B52" s="120" t="s">
        <v>194</v>
      </c>
      <c r="C52" s="8" t="s">
        <v>85</v>
      </c>
      <c r="F52" s="7" t="s">
        <v>194</v>
      </c>
      <c r="G52" s="25">
        <v>43462</v>
      </c>
    </row>
    <row r="53" spans="1:7" ht="25.5" x14ac:dyDescent="0.2">
      <c r="A53" s="122" t="s">
        <v>77</v>
      </c>
      <c r="B53" s="121" t="s">
        <v>203</v>
      </c>
      <c r="C53" s="121" t="s">
        <v>86</v>
      </c>
      <c r="F53" s="7" t="s">
        <v>203</v>
      </c>
      <c r="G53" s="25">
        <v>43465</v>
      </c>
    </row>
    <row r="54" spans="1:7" ht="25.5" x14ac:dyDescent="0.2">
      <c r="F54" s="7" t="s">
        <v>196</v>
      </c>
      <c r="G54" s="25">
        <v>43466</v>
      </c>
    </row>
    <row r="55" spans="1:7" ht="25.5" x14ac:dyDescent="0.2">
      <c r="A55" s="3">
        <v>2018</v>
      </c>
      <c r="F55" s="7" t="s">
        <v>197</v>
      </c>
      <c r="G55" s="25">
        <v>43467</v>
      </c>
    </row>
    <row r="56" spans="1:7" ht="25.5" x14ac:dyDescent="0.2">
      <c r="A56" s="9" t="s">
        <v>188</v>
      </c>
      <c r="B56" s="7" t="s">
        <v>196</v>
      </c>
      <c r="C56" s="8" t="s">
        <v>87</v>
      </c>
      <c r="F56" s="7" t="s">
        <v>202</v>
      </c>
      <c r="G56" s="25">
        <v>43573</v>
      </c>
    </row>
    <row r="57" spans="1:7" ht="25.5" x14ac:dyDescent="0.2">
      <c r="A57" s="9" t="s">
        <v>77</v>
      </c>
      <c r="B57" s="7" t="s">
        <v>197</v>
      </c>
      <c r="C57" s="8" t="s">
        <v>88</v>
      </c>
      <c r="F57" s="7" t="s">
        <v>201</v>
      </c>
      <c r="G57" s="25">
        <v>43574</v>
      </c>
    </row>
    <row r="58" spans="1:7" ht="25.5" x14ac:dyDescent="0.2">
      <c r="A58" s="9" t="s">
        <v>62</v>
      </c>
      <c r="B58" s="124" t="s">
        <v>202</v>
      </c>
      <c r="C58" s="8" t="s">
        <v>84</v>
      </c>
      <c r="F58" s="7" t="s">
        <v>198</v>
      </c>
      <c r="G58" s="25">
        <v>43577</v>
      </c>
    </row>
    <row r="59" spans="1:7" x14ac:dyDescent="0.2">
      <c r="A59" s="9" t="s">
        <v>109</v>
      </c>
      <c r="B59" s="123" t="s">
        <v>201</v>
      </c>
      <c r="C59" s="8" t="s">
        <v>85</v>
      </c>
      <c r="F59" s="7" t="s">
        <v>199</v>
      </c>
      <c r="G59" s="25">
        <v>43591</v>
      </c>
    </row>
    <row r="60" spans="1:7" ht="25.5" x14ac:dyDescent="0.2">
      <c r="A60" s="9" t="s">
        <v>110</v>
      </c>
      <c r="B60" s="7" t="s">
        <v>198</v>
      </c>
      <c r="C60" s="8" t="s">
        <v>86</v>
      </c>
      <c r="F60" s="7" t="s">
        <v>200</v>
      </c>
      <c r="G60" s="25">
        <v>43612</v>
      </c>
    </row>
    <row r="61" spans="1:7" ht="38.25" x14ac:dyDescent="0.2">
      <c r="A61" s="9" t="s">
        <v>111</v>
      </c>
      <c r="B61" s="7" t="s">
        <v>199</v>
      </c>
      <c r="C61" s="8" t="s">
        <v>86</v>
      </c>
    </row>
    <row r="62" spans="1:7" ht="25.5" x14ac:dyDescent="0.2">
      <c r="A62" s="9" t="s">
        <v>112</v>
      </c>
      <c r="B62" s="7" t="s">
        <v>200</v>
      </c>
      <c r="C62" s="8" t="s">
        <v>86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Timetable</vt:lpstr>
      <vt:lpstr>Working Days</vt:lpstr>
      <vt:lpstr>Timetable!Print_Area</vt:lpstr>
      <vt:lpstr>'Working Days'!Print_Area</vt:lpstr>
      <vt:lpstr>Timetable!Print_Titles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Glaum</dc:creator>
  <cp:lastModifiedBy>Samantha Wellstood</cp:lastModifiedBy>
  <cp:lastPrinted>2018-07-31T10:51:54Z</cp:lastPrinted>
  <dcterms:created xsi:type="dcterms:W3CDTF">1999-07-26T09:15:57Z</dcterms:created>
  <dcterms:modified xsi:type="dcterms:W3CDTF">2018-08-31T12:07:40Z</dcterms:modified>
</cp:coreProperties>
</file>